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cial Aid &amp; Awards\Diana\Financial Literacy\CREATive Fund$ Website\"/>
    </mc:Choice>
  </mc:AlternateContent>
  <bookViews>
    <workbookView xWindow="0" yWindow="0" windowWidth="28800" windowHeight="12435"/>
  </bookViews>
  <sheets>
    <sheet name="Oct 2014" sheetId="3" r:id="rId1"/>
    <sheet name="Nov 2014" sheetId="4" r:id="rId2"/>
    <sheet name="Dec 2014" sheetId="5" r:id="rId3"/>
    <sheet name="Jan 2015" sheetId="6" r:id="rId4"/>
    <sheet name="Feb 2015" sheetId="7" r:id="rId5"/>
  </sheets>
  <calcPr calcId="152511"/>
</workbook>
</file>

<file path=xl/calcChain.xml><?xml version="1.0" encoding="utf-8"?>
<calcChain xmlns="http://schemas.openxmlformats.org/spreadsheetml/2006/main">
  <c r="D88" i="7" l="1"/>
  <c r="C88" i="7"/>
  <c r="D50" i="7"/>
  <c r="C50" i="7"/>
  <c r="C27" i="7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D27" i="7" s="1"/>
  <c r="C17" i="7"/>
  <c r="D16" i="7"/>
  <c r="E16" i="7" s="1"/>
  <c r="D15" i="7"/>
  <c r="E15" i="7" s="1"/>
  <c r="D14" i="7"/>
  <c r="D13" i="7"/>
  <c r="C39" i="7" s="1"/>
  <c r="D12" i="7"/>
  <c r="C41" i="7" s="1"/>
  <c r="D11" i="7"/>
  <c r="E11" i="7" s="1"/>
  <c r="D10" i="7"/>
  <c r="D9" i="7"/>
  <c r="C6" i="7"/>
  <c r="D5" i="7"/>
  <c r="E5" i="7" s="1"/>
  <c r="D88" i="6"/>
  <c r="C88" i="6"/>
  <c r="D50" i="6"/>
  <c r="C50" i="6"/>
  <c r="C27" i="6"/>
  <c r="E26" i="6"/>
  <c r="D26" i="6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D27" i="6" s="1"/>
  <c r="C17" i="6"/>
  <c r="D16" i="6"/>
  <c r="E16" i="6" s="1"/>
  <c r="D15" i="6"/>
  <c r="E15" i="6" s="1"/>
  <c r="D14" i="6"/>
  <c r="D13" i="6"/>
  <c r="C39" i="6" s="1"/>
  <c r="D12" i="6"/>
  <c r="E12" i="6" s="1"/>
  <c r="D11" i="6"/>
  <c r="E11" i="6" s="1"/>
  <c r="D10" i="6"/>
  <c r="E10" i="6" s="1"/>
  <c r="D9" i="6"/>
  <c r="C6" i="6"/>
  <c r="D5" i="6"/>
  <c r="E5" i="6" s="1"/>
  <c r="D88" i="5"/>
  <c r="C88" i="5"/>
  <c r="D50" i="5"/>
  <c r="C50" i="5"/>
  <c r="C27" i="5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C17" i="5"/>
  <c r="C30" i="5" s="1"/>
  <c r="D16" i="5"/>
  <c r="E16" i="5" s="1"/>
  <c r="D15" i="5"/>
  <c r="E15" i="5" s="1"/>
  <c r="D14" i="5"/>
  <c r="E14" i="5" s="1"/>
  <c r="D13" i="5"/>
  <c r="C39" i="5" s="1"/>
  <c r="D12" i="5"/>
  <c r="C41" i="5" s="1"/>
  <c r="D11" i="5"/>
  <c r="E11" i="5" s="1"/>
  <c r="D10" i="5"/>
  <c r="E10" i="5" s="1"/>
  <c r="D9" i="5"/>
  <c r="C6" i="5"/>
  <c r="D5" i="5"/>
  <c r="E5" i="5" s="1"/>
  <c r="D88" i="4"/>
  <c r="C88" i="4"/>
  <c r="D50" i="4"/>
  <c r="C50" i="4"/>
  <c r="C27" i="4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C17" i="4"/>
  <c r="C30" i="4" s="1"/>
  <c r="D16" i="4"/>
  <c r="E16" i="4" s="1"/>
  <c r="D15" i="4"/>
  <c r="E15" i="4" s="1"/>
  <c r="D14" i="4"/>
  <c r="E14" i="4" s="1"/>
  <c r="D13" i="4"/>
  <c r="C39" i="4" s="1"/>
  <c r="D12" i="4"/>
  <c r="C41" i="4" s="1"/>
  <c r="D11" i="4"/>
  <c r="E11" i="4" s="1"/>
  <c r="D10" i="4"/>
  <c r="D9" i="4"/>
  <c r="C6" i="4"/>
  <c r="D5" i="4"/>
  <c r="E5" i="4" s="1"/>
  <c r="C81" i="3"/>
  <c r="F50" i="3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D4" i="4" s="1"/>
  <c r="C50" i="3"/>
  <c r="C27" i="3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C17" i="3"/>
  <c r="D16" i="3"/>
  <c r="E16" i="3" s="1"/>
  <c r="D15" i="3"/>
  <c r="D14" i="3"/>
  <c r="E14" i="3" s="1"/>
  <c r="D13" i="3"/>
  <c r="C39" i="3" s="1"/>
  <c r="D12" i="3"/>
  <c r="C41" i="3" s="1"/>
  <c r="D11" i="3"/>
  <c r="E11" i="3" s="1"/>
  <c r="D10" i="3"/>
  <c r="E10" i="3" s="1"/>
  <c r="D9" i="3"/>
  <c r="C6" i="3"/>
  <c r="D5" i="3"/>
  <c r="E5" i="3" s="1"/>
  <c r="B50" i="4" l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D4" i="5" s="1"/>
  <c r="C30" i="7"/>
  <c r="C32" i="7" s="1"/>
  <c r="C30" i="6"/>
  <c r="C32" i="5"/>
  <c r="D27" i="5"/>
  <c r="D27" i="4"/>
  <c r="C32" i="4"/>
  <c r="D41" i="3"/>
  <c r="E12" i="5"/>
  <c r="C38" i="7"/>
  <c r="D38" i="7" s="1"/>
  <c r="C40" i="7"/>
  <c r="D40" i="7" s="1"/>
  <c r="C38" i="4"/>
  <c r="D38" i="4" s="1"/>
  <c r="D17" i="5"/>
  <c r="D30" i="5" s="1"/>
  <c r="E30" i="5" s="1"/>
  <c r="D39" i="5"/>
  <c r="D27" i="3"/>
  <c r="C30" i="3"/>
  <c r="C32" i="3" s="1"/>
  <c r="E12" i="4"/>
  <c r="E9" i="5"/>
  <c r="E13" i="5"/>
  <c r="D39" i="6"/>
  <c r="D39" i="4"/>
  <c r="E13" i="6"/>
  <c r="E10" i="7"/>
  <c r="E12" i="7"/>
  <c r="E14" i="7"/>
  <c r="D17" i="3"/>
  <c r="C40" i="3"/>
  <c r="D40" i="3" s="1"/>
  <c r="E13" i="4"/>
  <c r="D17" i="6"/>
  <c r="D30" i="6" s="1"/>
  <c r="E30" i="6" s="1"/>
  <c r="C40" i="6"/>
  <c r="D40" i="6" s="1"/>
  <c r="C42" i="7"/>
  <c r="D42" i="7" s="1"/>
  <c r="D39" i="7"/>
  <c r="D41" i="7"/>
  <c r="E12" i="3"/>
  <c r="D39" i="3"/>
  <c r="E15" i="3"/>
  <c r="D17" i="4"/>
  <c r="D30" i="4" s="1"/>
  <c r="E30" i="4" s="1"/>
  <c r="D41" i="4"/>
  <c r="C40" i="4"/>
  <c r="D40" i="4" s="1"/>
  <c r="C38" i="5"/>
  <c r="D38" i="5" s="1"/>
  <c r="D41" i="5"/>
  <c r="C40" i="5"/>
  <c r="D40" i="5" s="1"/>
  <c r="E9" i="6"/>
  <c r="E14" i="6"/>
  <c r="E9" i="7"/>
  <c r="E13" i="7"/>
  <c r="D6" i="4"/>
  <c r="E13" i="3"/>
  <c r="D6" i="3"/>
  <c r="E19" i="3"/>
  <c r="E27" i="3" s="1"/>
  <c r="C38" i="3"/>
  <c r="D38" i="3" s="1"/>
  <c r="C42" i="3"/>
  <c r="D42" i="3" s="1"/>
  <c r="E9" i="3"/>
  <c r="D81" i="3"/>
  <c r="D50" i="3"/>
  <c r="E19" i="6"/>
  <c r="E27" i="6" s="1"/>
  <c r="C38" i="6"/>
  <c r="D38" i="6" s="1"/>
  <c r="C42" i="6"/>
  <c r="D42" i="6" s="1"/>
  <c r="D17" i="7"/>
  <c r="D30" i="7" s="1"/>
  <c r="E10" i="4"/>
  <c r="E19" i="5"/>
  <c r="E27" i="5" s="1"/>
  <c r="C42" i="5"/>
  <c r="D42" i="5" s="1"/>
  <c r="C32" i="6"/>
  <c r="E19" i="4"/>
  <c r="E27" i="4" s="1"/>
  <c r="C42" i="4"/>
  <c r="D42" i="4" s="1"/>
  <c r="C41" i="6"/>
  <c r="D41" i="6" s="1"/>
  <c r="E9" i="4"/>
  <c r="E19" i="7"/>
  <c r="E27" i="7" s="1"/>
  <c r="D30" i="3" l="1"/>
  <c r="E30" i="3" s="1"/>
  <c r="E30" i="7"/>
  <c r="E17" i="5"/>
  <c r="E17" i="6"/>
  <c r="E17" i="3"/>
  <c r="E17" i="7"/>
  <c r="E6" i="3"/>
  <c r="E6" i="4"/>
  <c r="D32" i="4"/>
  <c r="E32" i="4" s="1"/>
  <c r="E17" i="4"/>
  <c r="B50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D4" i="6" s="1"/>
  <c r="D6" i="5"/>
  <c r="D32" i="3" l="1"/>
  <c r="E32" i="3" s="1"/>
  <c r="B50" i="6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D4" i="7" s="1"/>
  <c r="D6" i="6"/>
  <c r="D32" i="5"/>
  <c r="E32" i="5" s="1"/>
  <c r="E6" i="5"/>
  <c r="B50" i="7" l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D6" i="7"/>
  <c r="D32" i="6"/>
  <c r="E32" i="6" s="1"/>
  <c r="E6" i="6"/>
  <c r="E6" i="7" l="1"/>
  <c r="D32" i="7"/>
  <c r="E32" i="7" s="1"/>
</calcChain>
</file>

<file path=xl/sharedStrings.xml><?xml version="1.0" encoding="utf-8"?>
<sst xmlns="http://schemas.openxmlformats.org/spreadsheetml/2006/main" count="457" uniqueCount="412">
  <si>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</si>
  <si>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</si>
  <si>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</si>
  <si>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</si>
  <si>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</si>
  <si>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</si>
  <si>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</si>
  <si>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</si>
  <si>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</si>
  <si>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</si>
  <si>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</si>
  <si>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</si>
  <si>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</si>
  <si>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</si>
  <si>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</si>
  <si>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</si>
  <si>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Budget</t>
  </si>
  <si>
    <t>Income</t>
  </si>
  <si>
    <t>Planned</t>
  </si>
  <si>
    <t>Actual</t>
  </si>
  <si>
    <t>Difference</t>
  </si>
  <si>
    <t>Income</t>
  </si>
  <si>
    <t>Opening</t>
  </si>
  <si>
    <t>Income</t>
  </si>
  <si>
    <t>Total Income</t>
  </si>
  <si>
    <t>Planned</t>
  </si>
  <si>
    <t>Actual</t>
  </si>
  <si>
    <t>Remaining</t>
  </si>
  <si>
    <t>Expenses</t>
  </si>
  <si>
    <t>Fixed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</si>
  <si>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</si>
  <si>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</si>
  <si>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</si>
  <si>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</si>
  <si>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</si>
  <si>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</si>
  <si>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</si>
  <si>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</si>
  <si>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Total Fixed Expenses</t>
  </si>
  <si>
    <t>Variable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</si>
  <si>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</si>
  <si>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</si>
  <si>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</si>
  <si>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</si>
  <si>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</si>
  <si>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</si>
  <si>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</si>
  <si>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Total Variable Expenses</t>
  </si>
  <si>
    <t>Planned</t>
  </si>
  <si>
    <t>Actual</t>
  </si>
  <si>
    <t>Remaining</t>
  </si>
  <si>
    <t>Total Expenses</t>
  </si>
  <si>
    <t>Balance</t>
  </si>
  <si>
    <t>Balance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</si>
  <si>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</si>
  <si>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</si>
  <si>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</si>
  <si>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</si>
  <si>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</si>
  <si>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</si>
  <si>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</si>
  <si>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</si>
  <si>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Transport</t>
  </si>
  <si>
    <t>s/b 15%</t>
  </si>
  <si>
    <t>Life</t>
  </si>
  <si>
    <t>s/b 25%</t>
  </si>
  <si>
    <t>Debt</t>
  </si>
  <si>
    <t>s/b 15%</t>
  </si>
  <si>
    <t>Savings</t>
  </si>
  <si>
    <t>s/b 10%</t>
  </si>
  <si>
    <t>Cash Flow</t>
  </si>
  <si>
    <t>Date</t>
  </si>
  <si>
    <t>Transaction</t>
  </si>
  <si>
    <t>Income</t>
  </si>
  <si>
    <t>Expense</t>
  </si>
  <si>
    <t>Category</t>
  </si>
  <si>
    <t>Balance</t>
  </si>
  <si>
    <t>Opening</t>
  </si>
  <si>
    <t>Monthly Total</t>
  </si>
  <si>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</si>
  <si>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</si>
  <si>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</si>
  <si>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</si>
  <si>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</si>
  <si>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</si>
  <si>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</si>
  <si>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</si>
  <si>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</si>
  <si>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</si>
  <si>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</si>
  <si>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</si>
  <si>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</si>
  <si>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</si>
  <si>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</si>
  <si>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</si>
  <si>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Budget</t>
  </si>
  <si>
    <t>Income</t>
  </si>
  <si>
    <t>Planned</t>
  </si>
  <si>
    <t>Actual</t>
  </si>
  <si>
    <t>Difference</t>
  </si>
  <si>
    <t>Income</t>
  </si>
  <si>
    <t>Opening</t>
  </si>
  <si>
    <t>Income</t>
  </si>
  <si>
    <t>Total Income</t>
  </si>
  <si>
    <t>Planned</t>
  </si>
  <si>
    <t>Actual</t>
  </si>
  <si>
    <t>Remaining</t>
  </si>
  <si>
    <t>Expenses</t>
  </si>
  <si>
    <t>Fixed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</si>
  <si>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</si>
  <si>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</si>
  <si>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</si>
  <si>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</si>
  <si>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</si>
  <si>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</si>
  <si>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</si>
  <si>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</si>
  <si>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Total Fixed Expenses</t>
  </si>
  <si>
    <t>Variable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</si>
  <si>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</si>
  <si>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</si>
  <si>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</si>
  <si>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</si>
  <si>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</si>
  <si>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</si>
  <si>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</si>
  <si>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Total Variable Expenses</t>
  </si>
  <si>
    <t>Planned</t>
  </si>
  <si>
    <t>Actual</t>
  </si>
  <si>
    <t>Remaining</t>
  </si>
  <si>
    <t>Total Expenses</t>
  </si>
  <si>
    <t>Balance</t>
  </si>
  <si>
    <t>Balance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</si>
  <si>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</si>
  <si>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</si>
  <si>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</si>
  <si>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</si>
  <si>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</si>
  <si>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</si>
  <si>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</si>
  <si>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</si>
  <si>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Transport</t>
  </si>
  <si>
    <t>s/b 15%</t>
  </si>
  <si>
    <t>Life</t>
  </si>
  <si>
    <t>s/b 25%</t>
  </si>
  <si>
    <t>Debt</t>
  </si>
  <si>
    <t>s/b 15%</t>
  </si>
  <si>
    <t>Savings</t>
  </si>
  <si>
    <t>s/b 10%</t>
  </si>
  <si>
    <t>Cash Flow</t>
  </si>
  <si>
    <t>Date</t>
  </si>
  <si>
    <t>Transaction</t>
  </si>
  <si>
    <t>Income</t>
  </si>
  <si>
    <t>Expense</t>
  </si>
  <si>
    <t>Category</t>
  </si>
  <si>
    <t>Balance</t>
  </si>
  <si>
    <t>Opening</t>
  </si>
  <si>
    <t>Monthly Total</t>
  </si>
  <si>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</si>
  <si>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</si>
  <si>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</si>
  <si>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</si>
  <si>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</si>
  <si>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</si>
  <si>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</si>
  <si>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</si>
  <si>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</si>
  <si>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</si>
  <si>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</si>
  <si>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</si>
  <si>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</si>
  <si>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</si>
  <si>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</si>
  <si>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</si>
  <si>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Budget</t>
  </si>
  <si>
    <t>Income</t>
  </si>
  <si>
    <t>Planned</t>
  </si>
  <si>
    <t>Actual</t>
  </si>
  <si>
    <t>Difference</t>
  </si>
  <si>
    <t>Income</t>
  </si>
  <si>
    <t>Opening</t>
  </si>
  <si>
    <t>Income</t>
  </si>
  <si>
    <t>Total Income</t>
  </si>
  <si>
    <t>Planned</t>
  </si>
  <si>
    <t>Actual</t>
  </si>
  <si>
    <t>Remaining</t>
  </si>
  <si>
    <t>Expenses</t>
  </si>
  <si>
    <t>Fixed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</si>
  <si>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</si>
  <si>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</si>
  <si>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</si>
  <si>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</si>
  <si>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</si>
  <si>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</si>
  <si>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</si>
  <si>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</si>
  <si>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Total Fixed Expenses</t>
  </si>
  <si>
    <t>Variable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</si>
  <si>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</si>
  <si>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</si>
  <si>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</si>
  <si>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</si>
  <si>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</si>
  <si>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</si>
  <si>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</si>
  <si>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Total Variable Expenses</t>
  </si>
  <si>
    <t>Planned</t>
  </si>
  <si>
    <t>Actual</t>
  </si>
  <si>
    <t>Remaining</t>
  </si>
  <si>
    <t>Total Expenses</t>
  </si>
  <si>
    <t>Balance</t>
  </si>
  <si>
    <t>Balance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</si>
  <si>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</si>
  <si>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</si>
  <si>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</si>
  <si>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</si>
  <si>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</si>
  <si>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</si>
  <si>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</si>
  <si>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</si>
  <si>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Transport</t>
  </si>
  <si>
    <t>s/b 15%</t>
  </si>
  <si>
    <t>Life</t>
  </si>
  <si>
    <t>s/b 25%</t>
  </si>
  <si>
    <t>Debt</t>
  </si>
  <si>
    <t>s/b 15%</t>
  </si>
  <si>
    <t>Savings</t>
  </si>
  <si>
    <t>s/b 10%</t>
  </si>
  <si>
    <t>Cash Flow</t>
  </si>
  <si>
    <t>Date</t>
  </si>
  <si>
    <t>Transaction</t>
  </si>
  <si>
    <t>Income</t>
  </si>
  <si>
    <t>Expense</t>
  </si>
  <si>
    <t>Category</t>
  </si>
  <si>
    <t>Balance</t>
  </si>
  <si>
    <t>Opening</t>
  </si>
  <si>
    <t>Monthly Total</t>
  </si>
  <si>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</si>
  <si>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</si>
  <si>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</si>
  <si>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</si>
  <si>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</si>
  <si>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</si>
  <si>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</si>
  <si>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</si>
  <si>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</si>
  <si>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</si>
  <si>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</si>
  <si>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</si>
  <si>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</si>
  <si>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Bailey</t>
  </si>
  <si>
    <t>Gifts</t>
  </si>
  <si>
    <t>Bank Fees</t>
  </si>
  <si>
    <t>Other</t>
  </si>
  <si>
    <t>Budget</t>
  </si>
  <si>
    <t>Income</t>
  </si>
  <si>
    <t>Planned</t>
  </si>
  <si>
    <t>Actual</t>
  </si>
  <si>
    <t>Difference</t>
  </si>
  <si>
    <t>Income</t>
  </si>
  <si>
    <t>Opening</t>
  </si>
  <si>
    <t>Income</t>
  </si>
  <si>
    <t>Total Income</t>
  </si>
  <si>
    <t>Planned</t>
  </si>
  <si>
    <t>Actual</t>
  </si>
  <si>
    <t>Remaining</t>
  </si>
  <si>
    <t>Expenses</t>
  </si>
  <si>
    <t>Fixed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</si>
  <si>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</si>
  <si>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</si>
  <si>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</si>
  <si>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</si>
  <si>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</si>
  <si>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</si>
  <si>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</si>
  <si>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</si>
  <si>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Total Fixed Expenses</t>
  </si>
  <si>
    <t>Variable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</si>
  <si>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</si>
  <si>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</si>
  <si>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</si>
  <si>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</si>
  <si>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</si>
  <si>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</si>
  <si>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</si>
  <si>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Total Variable Expenses</t>
  </si>
  <si>
    <t>Planned</t>
  </si>
  <si>
    <t>Actual</t>
  </si>
  <si>
    <t>Remaining</t>
  </si>
  <si>
    <t>Total Expenses</t>
  </si>
  <si>
    <t>Balance</t>
  </si>
  <si>
    <t>Balance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</si>
  <si>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</si>
  <si>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</si>
  <si>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</si>
  <si>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</si>
  <si>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</si>
  <si>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</si>
  <si>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</si>
  <si>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</si>
  <si>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Transport</t>
  </si>
  <si>
    <t>s/b 15%</t>
  </si>
  <si>
    <t>Life</t>
  </si>
  <si>
    <t>s/b 25%</t>
  </si>
  <si>
    <t>Debt</t>
  </si>
  <si>
    <t>s/b 15%</t>
  </si>
  <si>
    <t>Savings</t>
  </si>
  <si>
    <t>s/b 10%</t>
  </si>
  <si>
    <t>Cash Flow</t>
  </si>
  <si>
    <t>Date</t>
  </si>
  <si>
    <t>Transaction</t>
  </si>
  <si>
    <t>Income</t>
  </si>
  <si>
    <t>Expense</t>
  </si>
  <si>
    <t>Category</t>
  </si>
  <si>
    <t>Balance</t>
  </si>
  <si>
    <t>Opening</t>
  </si>
  <si>
    <t>Monthly Total</t>
  </si>
  <si>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</si>
  <si>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</si>
  <si>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</si>
  <si>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</si>
  <si>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</si>
  <si>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</si>
  <si>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</si>
  <si>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</si>
  <si>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</si>
  <si>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</si>
  <si>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</si>
  <si>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</si>
  <si>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</si>
  <si>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</si>
  <si>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</si>
  <si>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</si>
  <si>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Budget</t>
  </si>
  <si>
    <t>Income</t>
  </si>
  <si>
    <t>Planned</t>
  </si>
  <si>
    <t>Actual</t>
  </si>
  <si>
    <t>Difference</t>
  </si>
  <si>
    <t>Income</t>
  </si>
  <si>
    <t>Opening</t>
  </si>
  <si>
    <t>Income</t>
  </si>
  <si>
    <t>Total Income</t>
  </si>
  <si>
    <t>Planned</t>
  </si>
  <si>
    <t>Actual</t>
  </si>
  <si>
    <t>Remaining</t>
  </si>
  <si>
    <t>Expenses</t>
  </si>
  <si>
    <t>Fixed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</si>
  <si>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</si>
  <si>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</si>
  <si>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</si>
  <si>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</si>
  <si>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</si>
  <si>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</si>
  <si>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</si>
  <si>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</si>
  <si>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Total Fixed Expenses</t>
  </si>
  <si>
    <t>Variable</t>
  </si>
  <si>
    <t>Groceries</t>
  </si>
  <si>
    <t>Art/School</t>
  </si>
  <si>
    <t>Entertain/Clothes</t>
  </si>
  <si>
    <t>Eating Out</t>
  </si>
  <si>
    <t>Gifts</t>
  </si>
  <si>
    <t>Bank Fees</t>
  </si>
  <si>
    <t>Other</t>
  </si>
  <si>
    <t>Total Variable Expenses</t>
  </si>
  <si>
    <t>Planned</t>
  </si>
  <si>
    <t>Actual</t>
  </si>
  <si>
    <t>Remaining</t>
  </si>
  <si>
    <t>Total Expenses</t>
  </si>
  <si>
    <t>Balance</t>
  </si>
  <si>
    <t>Balance</t>
  </si>
  <si>
    <t>Analysis</t>
  </si>
  <si>
    <t>Planned Spending Analysis</t>
  </si>
  <si>
    <t>Category</t>
  </si>
  <si>
    <t>Amount</t>
  </si>
  <si>
    <t>% of Salary</t>
  </si>
  <si>
    <t>Should Be</t>
  </si>
  <si>
    <t>Rent/Utilities</t>
  </si>
  <si>
    <t>s/b 35%</t>
  </si>
  <si>
    <t>Transport</t>
  </si>
  <si>
    <t>s/b 15%</t>
  </si>
  <si>
    <t>Life</t>
  </si>
  <si>
    <t>s/b 25%</t>
  </si>
  <si>
    <t>Debt</t>
  </si>
  <si>
    <t>s/b 15%</t>
  </si>
  <si>
    <t>Savings</t>
  </si>
  <si>
    <t>s/b 10%</t>
  </si>
  <si>
    <t>Cash Flow</t>
  </si>
  <si>
    <t>Date</t>
  </si>
  <si>
    <t>Transaction</t>
  </si>
  <si>
    <t>Income</t>
  </si>
  <si>
    <t>Expense</t>
  </si>
  <si>
    <t>Category</t>
  </si>
  <si>
    <t>Balance</t>
  </si>
  <si>
    <t>Opening</t>
  </si>
  <si>
    <t>Monthly Total</t>
  </si>
  <si>
    <t>Income</t>
  </si>
  <si>
    <t>Savings</t>
  </si>
  <si>
    <t>Rent</t>
  </si>
  <si>
    <t>Utilities</t>
  </si>
  <si>
    <t>Debt</t>
  </si>
  <si>
    <t>Transit/Travel</t>
  </si>
  <si>
    <t>Cell/Net</t>
  </si>
  <si>
    <t>Gym</t>
  </si>
  <si>
    <t>Emerg/Insurance</t>
  </si>
  <si>
    <t>Groceries</t>
  </si>
  <si>
    <t>Art/School</t>
  </si>
  <si>
    <t>Entertain/Clothes</t>
  </si>
  <si>
    <t>Eating Out</t>
  </si>
  <si>
    <t>Gifts</t>
  </si>
  <si>
    <t>Bank Fees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</si>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</sst>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b/>
      <i/>
      <sz val="25"/>
      <color rgb="FFFFFFFF"/>
      <name val="Calibri"/>
    </font>
    <font>
      <b/>
      <i/>
      <sz val="25"/>
      <color rgb="FFB2B2B2"/>
      <name val="Calibri"/>
    </font>
    <font>
      <b/>
      <i/>
      <sz val="40"/>
      <color rgb="FFB2B2B2"/>
      <name val="Calibri"/>
    </font>
    <font>
      <sz val="10"/>
      <name val="Calibri"/>
    </font>
    <font>
      <b/>
      <i/>
      <sz val="10"/>
      <color rgb="FF000000"/>
      <name val="Calibri"/>
    </font>
    <font>
      <sz val="11"/>
      <color rgb="FF000000"/>
      <name val="Calibri"/>
    </font>
    <font>
      <b/>
      <sz val="20"/>
      <name val="Calibri"/>
    </font>
    <font>
      <sz val="10"/>
      <color rgb="FFFFFFFF"/>
      <name val="Calibri"/>
    </font>
    <font>
      <b/>
      <sz val="16"/>
      <color rgb="FFFFFFFF"/>
      <name val="Calibri"/>
    </font>
    <font>
      <b/>
      <sz val="10"/>
      <color rgb="FFFFFFFF"/>
      <name val="Calibri"/>
    </font>
    <font>
      <sz val="10"/>
      <color rgb="FFB2B2B2"/>
      <name val="Calibri"/>
    </font>
    <font>
      <b/>
      <sz val="10"/>
      <name val="Calibri"/>
    </font>
    <font>
      <sz val="10"/>
      <color rgb="FF000000"/>
      <name val="Calibri"/>
    </font>
    <font>
      <i/>
      <sz val="10"/>
      <name val="Calibri"/>
    </font>
    <font>
      <sz val="10"/>
      <name val="Arial"/>
    </font>
    <font>
      <b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B4E87"/>
        <bgColor rgb="FF3B4E87"/>
      </patternFill>
    </fill>
    <fill>
      <patternFill patternType="solid">
        <fgColor rgb="FFE1D8BC"/>
        <bgColor rgb="FFE1D8BC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8" xfId="0" applyFont="1" applyFill="1" applyBorder="1"/>
    <xf numFmtId="0" fontId="9" fillId="2" borderId="7" xfId="0" applyFont="1" applyFill="1" applyBorder="1" applyAlignment="1">
      <alignment horizontal="center"/>
    </xf>
    <xf numFmtId="0" fontId="4" fillId="3" borderId="9" xfId="0" applyFont="1" applyFill="1" applyBorder="1"/>
    <xf numFmtId="164" fontId="4" fillId="0" borderId="9" xfId="0" applyNumberFormat="1" applyFont="1" applyBorder="1"/>
    <xf numFmtId="164" fontId="4" fillId="0" borderId="9" xfId="0" applyNumberFormat="1" applyFont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11" fillId="0" borderId="5" xfId="0" applyFont="1" applyBorder="1"/>
    <xf numFmtId="0" fontId="12" fillId="0" borderId="6" xfId="0" applyFont="1" applyBorder="1" applyAlignment="1">
      <alignment horizontal="right"/>
    </xf>
    <xf numFmtId="164" fontId="12" fillId="3" borderId="6" xfId="0" applyNumberFormat="1" applyFont="1" applyFill="1" applyBorder="1"/>
    <xf numFmtId="164" fontId="12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8" fillId="2" borderId="5" xfId="0" applyFont="1" applyFill="1" applyBorder="1"/>
    <xf numFmtId="164" fontId="4" fillId="0" borderId="9" xfId="0" applyNumberFormat="1" applyFont="1" applyBorder="1" applyAlignment="1"/>
    <xf numFmtId="164" fontId="4" fillId="0" borderId="6" xfId="0" applyNumberFormat="1" applyFont="1" applyBorder="1"/>
    <xf numFmtId="0" fontId="13" fillId="3" borderId="9" xfId="0" applyFont="1" applyFill="1" applyBorder="1"/>
    <xf numFmtId="0" fontId="8" fillId="2" borderId="9" xfId="0" applyFont="1" applyFill="1" applyBorder="1"/>
    <xf numFmtId="164" fontId="12" fillId="3" borderId="9" xfId="0" applyNumberFormat="1" applyFont="1" applyFill="1" applyBorder="1"/>
    <xf numFmtId="164" fontId="12" fillId="3" borderId="9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vertical="center"/>
    </xf>
    <xf numFmtId="0" fontId="4" fillId="0" borderId="6" xfId="0" applyFont="1" applyBorder="1"/>
    <xf numFmtId="0" fontId="13" fillId="0" borderId="5" xfId="0" applyFont="1" applyBorder="1"/>
    <xf numFmtId="0" fontId="4" fillId="3" borderId="9" xfId="0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164" fontId="14" fillId="3" borderId="9" xfId="0" applyNumberFormat="1" applyFont="1" applyFill="1" applyBorder="1"/>
    <xf numFmtId="10" fontId="4" fillId="3" borderId="9" xfId="0" applyNumberFormat="1" applyFont="1" applyFill="1" applyBorder="1"/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left" vertical="center"/>
    </xf>
    <xf numFmtId="15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15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5" fontId="13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44" fontId="13" fillId="0" borderId="14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3" fillId="0" borderId="1" xfId="0" applyFont="1" applyBorder="1"/>
    <xf numFmtId="164" fontId="13" fillId="0" borderId="15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8" fillId="2" borderId="10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15" fontId="13" fillId="0" borderId="17" xfId="0" applyNumberFormat="1" applyFont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164" fontId="13" fillId="0" borderId="18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44" fontId="13" fillId="0" borderId="18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left" vertical="center"/>
    </xf>
    <xf numFmtId="164" fontId="16" fillId="3" borderId="16" xfId="0" applyNumberFormat="1" applyFont="1" applyFill="1" applyBorder="1" applyAlignment="1">
      <alignment horizontal="center" vertical="center" wrapText="1"/>
    </xf>
    <xf numFmtId="164" fontId="17" fillId="3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/>
    <xf numFmtId="164" fontId="13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44" fontId="13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13" fillId="0" borderId="16" xfId="0" applyFont="1" applyFill="1" applyBorder="1"/>
    <xf numFmtId="0" fontId="13" fillId="0" borderId="16" xfId="0" applyFont="1" applyBorder="1" applyAlignment="1">
      <alignment horizontal="left" vertical="center"/>
    </xf>
  </cellXfs>
  <cellStyles count="1">
    <cellStyle name="Normal" xfId="0" builtinId="0"/>
  </cellStyles>
  <dxfs count="10"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66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80" zoomScaleNormal="80" workbookViewId="0">
      <selection activeCell="I71" sqref="I71"/>
    </sheetView>
  </sheetViews>
  <sheetFormatPr defaultColWidth="17.28515625" defaultRowHeight="15.75" customHeight="1" x14ac:dyDescent="0.2"/>
  <cols>
    <col min="1" max="1" width="16.42578125" customWidth="1"/>
    <col min="2" max="2" width="20" customWidth="1"/>
    <col min="3" max="3" width="10.28515625" customWidth="1"/>
    <col min="4" max="4" width="10.5703125" customWidth="1"/>
    <col min="5" max="5" width="13.140625" customWidth="1"/>
    <col min="6" max="6" width="12.7109375" customWidth="1"/>
    <col min="7" max="7" width="9.42578125" customWidth="1"/>
    <col min="8" max="8" width="14.85546875" customWidth="1"/>
    <col min="9" max="9" width="10.5703125" customWidth="1"/>
    <col min="10" max="10" width="10.28515625" customWidth="1"/>
    <col min="11" max="11" width="10.5703125" customWidth="1"/>
    <col min="12" max="12" width="8.42578125" customWidth="1"/>
    <col min="13" max="13" width="9.7109375" customWidth="1"/>
    <col min="14" max="14" width="8.42578125" customWidth="1"/>
    <col min="15" max="15" width="9.140625" customWidth="1"/>
    <col min="16" max="16" width="8.7109375" customWidth="1"/>
  </cols>
  <sheetData>
    <row r="1" spans="1:15" ht="51" customHeight="1" x14ac:dyDescent="0.75">
      <c r="A1" s="1" t="s">
        <v>16</v>
      </c>
      <c r="B1" s="2"/>
      <c r="C1" s="2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x14ac:dyDescent="0.25">
      <c r="A2" s="5"/>
      <c r="B2" s="6"/>
      <c r="C2" s="6"/>
      <c r="D2" s="7"/>
      <c r="E2" s="8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27" customHeight="1" x14ac:dyDescent="0.4">
      <c r="A3" s="10"/>
      <c r="B3" s="11" t="s">
        <v>17</v>
      </c>
      <c r="C3" s="11" t="s">
        <v>18</v>
      </c>
      <c r="D3" s="11" t="s">
        <v>19</v>
      </c>
      <c r="E3" s="11" t="s">
        <v>20</v>
      </c>
      <c r="F3" s="12" t="s">
        <v>21</v>
      </c>
      <c r="G3" s="6"/>
      <c r="H3" s="6"/>
      <c r="I3" s="6"/>
      <c r="J3" s="6"/>
      <c r="K3" s="6"/>
      <c r="L3" s="6"/>
      <c r="M3" s="6"/>
      <c r="N3" s="6"/>
      <c r="O3" s="6"/>
    </row>
    <row r="4" spans="1:15" ht="27" customHeight="1" x14ac:dyDescent="0.4">
      <c r="A4" s="10"/>
      <c r="B4" s="13" t="s">
        <v>22</v>
      </c>
      <c r="C4" s="14">
        <v>0</v>
      </c>
      <c r="D4" s="43">
        <v>525.35</v>
      </c>
      <c r="E4" s="16"/>
      <c r="F4" s="17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 x14ac:dyDescent="0.2">
      <c r="A5" s="18"/>
      <c r="B5" s="13" t="s">
        <v>23</v>
      </c>
      <c r="C5" s="14">
        <v>1600</v>
      </c>
      <c r="D5" s="15">
        <f ca="1">SUMIF($E$51:$E$80, $B5, $C$51:$C76)+SUMIF($E$51:$E$80, $B5, $D$51:$D76)</f>
        <v>1000</v>
      </c>
      <c r="E5" s="16">
        <f ca="1">C5-D5</f>
        <v>600</v>
      </c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2">
      <c r="A6" s="20"/>
      <c r="B6" s="21" t="s">
        <v>24</v>
      </c>
      <c r="C6" s="22">
        <f>C5</f>
        <v>1600</v>
      </c>
      <c r="D6" s="22">
        <f ca="1">D4+D5</f>
        <v>1525.35</v>
      </c>
      <c r="E6" s="23">
        <f ca="1">C6-D6</f>
        <v>74.650000000000091</v>
      </c>
      <c r="F6" s="19"/>
      <c r="G6" s="6"/>
      <c r="H6" s="6"/>
      <c r="I6" s="6"/>
      <c r="J6" s="6"/>
      <c r="K6" s="6"/>
      <c r="L6" s="6"/>
      <c r="M6" s="6"/>
      <c r="N6" s="6"/>
      <c r="O6" s="6"/>
    </row>
    <row r="7" spans="1:15" ht="13.5" customHeight="1" x14ac:dyDescent="0.2">
      <c r="A7" s="20"/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6"/>
      <c r="N7" s="6"/>
      <c r="O7" s="6"/>
    </row>
    <row r="8" spans="1:15" ht="21.75" customHeight="1" x14ac:dyDescent="0.35">
      <c r="A8" s="18"/>
      <c r="B8" s="24"/>
      <c r="C8" s="11" t="s">
        <v>25</v>
      </c>
      <c r="D8" s="11" t="s">
        <v>26</v>
      </c>
      <c r="E8" s="11" t="s">
        <v>27</v>
      </c>
      <c r="F8" s="12" t="s">
        <v>28</v>
      </c>
      <c r="G8" s="6"/>
      <c r="H8" s="6"/>
      <c r="I8" s="6"/>
      <c r="J8" s="6"/>
      <c r="K8" s="6"/>
      <c r="L8" s="6"/>
      <c r="M8" s="6"/>
      <c r="N8" s="6"/>
      <c r="O8" s="6"/>
    </row>
    <row r="9" spans="1:15" ht="13.5" customHeight="1" x14ac:dyDescent="0.2">
      <c r="A9" s="25" t="s">
        <v>29</v>
      </c>
      <c r="B9" s="13" t="s">
        <v>30</v>
      </c>
      <c r="C9" s="14">
        <v>25</v>
      </c>
      <c r="D9" s="15">
        <f>SUMIF($E$51:$E$80, $B9, $C$51:$C80)+SUMIF($E$51:$E$80, $B9, $D$51:$D80)</f>
        <v>25</v>
      </c>
      <c r="E9" s="16">
        <f t="shared" ref="E9:E16" si="0">C9-D9</f>
        <v>0</v>
      </c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x14ac:dyDescent="0.2">
      <c r="A10" s="20"/>
      <c r="B10" s="13" t="s">
        <v>31</v>
      </c>
      <c r="C10" s="14">
        <v>600</v>
      </c>
      <c r="D10" s="15">
        <f>SUMIF($E$51:$E$80, $B10, $C$51:$C80)+SUMIF($E$51:$E$80, $B10, $D$51:$D80)</f>
        <v>600</v>
      </c>
      <c r="E10" s="16">
        <f t="shared" si="0"/>
        <v>0</v>
      </c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13.5" customHeight="1" x14ac:dyDescent="0.2">
      <c r="A11" s="18"/>
      <c r="B11" s="13" t="s">
        <v>32</v>
      </c>
      <c r="C11" s="14">
        <v>30</v>
      </c>
      <c r="D11" s="15">
        <f>SUMIF($E$51:$E$80, $B11, $C$51:$C80)+SUMIF($E$51:$E$80, $B11, $D$51:$D80)</f>
        <v>30</v>
      </c>
      <c r="E11" s="16">
        <f t="shared" si="0"/>
        <v>0</v>
      </c>
      <c r="F11" s="19"/>
      <c r="G11" s="6"/>
      <c r="H11" s="6"/>
      <c r="I11" s="6"/>
      <c r="J11" s="6"/>
      <c r="K11" s="6"/>
      <c r="L11" s="6"/>
      <c r="M11" s="6"/>
      <c r="N11" s="6"/>
      <c r="O11" s="6"/>
    </row>
    <row r="12" spans="1:15" ht="13.5" customHeight="1" x14ac:dyDescent="0.2">
      <c r="A12" s="18"/>
      <c r="B12" s="13" t="s">
        <v>33</v>
      </c>
      <c r="C12" s="26">
        <v>50</v>
      </c>
      <c r="D12" s="15">
        <f>SUMIF($E$51:$E$80, $B12, $C$51:$C80)+SUMIF($E$51:$E$80, $B12, $D$51:$D80)</f>
        <v>50</v>
      </c>
      <c r="E12" s="16">
        <f t="shared" si="0"/>
        <v>0</v>
      </c>
      <c r="F12" s="19"/>
      <c r="G12" s="6"/>
      <c r="H12" s="6"/>
      <c r="I12" s="6"/>
      <c r="J12" s="6"/>
      <c r="K12" s="6"/>
      <c r="L12" s="6"/>
      <c r="M12" s="6"/>
      <c r="N12" s="6"/>
      <c r="O12" s="6"/>
    </row>
    <row r="13" spans="1:15" ht="13.5" customHeight="1" x14ac:dyDescent="0.2">
      <c r="A13" s="18"/>
      <c r="B13" s="13" t="s">
        <v>34</v>
      </c>
      <c r="C13" s="14">
        <v>108</v>
      </c>
      <c r="D13" s="15">
        <f>SUMIF($E$51:$E$80, $B13, $C$51:$C80)+SUMIF($E$51:$E$80, $B13, $D$51:$D80)</f>
        <v>108</v>
      </c>
      <c r="E13" s="16">
        <f t="shared" si="0"/>
        <v>0</v>
      </c>
      <c r="F13" s="19"/>
      <c r="G13" s="6"/>
      <c r="H13" s="6"/>
      <c r="I13" s="6"/>
      <c r="J13" s="6"/>
      <c r="K13" s="6"/>
      <c r="L13" s="6"/>
      <c r="M13" s="6"/>
      <c r="N13" s="6"/>
      <c r="O13" s="6"/>
    </row>
    <row r="14" spans="1:15" ht="13.5" customHeight="1" x14ac:dyDescent="0.2">
      <c r="A14" s="18"/>
      <c r="B14" s="13" t="s">
        <v>35</v>
      </c>
      <c r="C14" s="14">
        <v>100</v>
      </c>
      <c r="D14" s="15">
        <f>SUMIF($E$51:$E$80, $B14, $C$51:$C80)+SUMIF($E$51:$E$80, $B14, $D$51:$D80)</f>
        <v>100</v>
      </c>
      <c r="E14" s="16">
        <f t="shared" si="0"/>
        <v>0</v>
      </c>
      <c r="F14" s="19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x14ac:dyDescent="0.2">
      <c r="A15" s="18"/>
      <c r="B15" s="13" t="s">
        <v>36</v>
      </c>
      <c r="C15" s="14">
        <v>0</v>
      </c>
      <c r="D15" s="15">
        <f>SUMIF($E$51:$E$80, $B15, $C$51:$C80)+SUMIF($E$51:$E$80, $B15, $D$51:$D80)</f>
        <v>0</v>
      </c>
      <c r="E15" s="16">
        <f t="shared" si="0"/>
        <v>0</v>
      </c>
      <c r="F15" s="19"/>
      <c r="G15" s="6"/>
      <c r="H15" s="6"/>
      <c r="I15" s="6"/>
      <c r="J15" s="6"/>
      <c r="K15" s="6"/>
      <c r="L15" s="6"/>
      <c r="M15" s="6"/>
      <c r="N15" s="6"/>
      <c r="O15" s="6"/>
    </row>
    <row r="16" spans="1:15" ht="13.5" customHeight="1" x14ac:dyDescent="0.2">
      <c r="A16" s="18"/>
      <c r="B16" s="13" t="s">
        <v>37</v>
      </c>
      <c r="C16" s="14">
        <v>100</v>
      </c>
      <c r="D16" s="15">
        <f>SUMIF($E$51:$E$80, $B16, $C$51:$C80)+SUMIF($E$51:$E$80, $B16, $D$51:$D80)</f>
        <v>100</v>
      </c>
      <c r="E16" s="16">
        <f t="shared" si="0"/>
        <v>0</v>
      </c>
      <c r="F16" s="1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 customHeight="1" x14ac:dyDescent="0.2">
      <c r="A17" s="18"/>
      <c r="B17" s="24" t="s">
        <v>38</v>
      </c>
      <c r="C17" s="22">
        <f>SUM(C9:C16)</f>
        <v>1013</v>
      </c>
      <c r="D17" s="22">
        <f>SUM(D9:D16)</f>
        <v>1013</v>
      </c>
      <c r="E17" s="22">
        <f>SUM(E9:E16)</f>
        <v>0</v>
      </c>
      <c r="F17" s="19"/>
      <c r="G17" s="6"/>
      <c r="H17" s="6"/>
      <c r="I17" s="6"/>
      <c r="J17" s="6"/>
      <c r="K17" s="6"/>
      <c r="L17" s="6"/>
      <c r="M17" s="6"/>
      <c r="N17" s="6"/>
      <c r="O17" s="6"/>
    </row>
    <row r="18" spans="1:15" ht="13.5" customHeight="1" x14ac:dyDescent="0.2">
      <c r="A18" s="18"/>
      <c r="B18" s="24"/>
      <c r="C18" s="27"/>
      <c r="D18" s="27"/>
      <c r="E18" s="6"/>
      <c r="F18" s="19"/>
      <c r="G18" s="6"/>
      <c r="H18" s="6"/>
      <c r="I18" s="6"/>
      <c r="J18" s="6"/>
      <c r="K18" s="6"/>
      <c r="L18" s="6"/>
      <c r="M18" s="6"/>
      <c r="N18" s="6"/>
      <c r="O18" s="6"/>
    </row>
    <row r="19" spans="1:15" ht="13.5" customHeight="1" x14ac:dyDescent="0.2">
      <c r="A19" s="25" t="s">
        <v>39</v>
      </c>
      <c r="B19" s="13" t="s">
        <v>40</v>
      </c>
      <c r="C19" s="14">
        <v>200</v>
      </c>
      <c r="D19" s="15">
        <f>SUMIF($E$51:$E$80, $B19, $C$51:$C80)+SUMIF($E$51:$E$80, $B19, $D$51:$D80)</f>
        <v>200</v>
      </c>
      <c r="E19" s="16">
        <f t="shared" ref="E19:E26" si="1">C19-D19</f>
        <v>0</v>
      </c>
      <c r="F19" s="19"/>
      <c r="G19" s="6"/>
      <c r="H19" s="6"/>
      <c r="I19" s="6"/>
      <c r="J19" s="6"/>
      <c r="K19" s="6"/>
      <c r="L19" s="6"/>
      <c r="M19" s="6"/>
      <c r="N19" s="6"/>
      <c r="O19" s="6"/>
    </row>
    <row r="20" spans="1:15" ht="13.5" customHeight="1" x14ac:dyDescent="0.2">
      <c r="A20" s="18"/>
      <c r="B20" s="13" t="s">
        <v>41</v>
      </c>
      <c r="C20" s="14">
        <v>150</v>
      </c>
      <c r="D20" s="15">
        <f>SUMIF($E$51:$E$80, $B20, $C$51:$C81)+SUMIF($E$51:$E$80, $B20, $D$51:$D81)</f>
        <v>150</v>
      </c>
      <c r="E20" s="16">
        <f t="shared" si="1"/>
        <v>0</v>
      </c>
      <c r="F20" s="19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 x14ac:dyDescent="0.2">
      <c r="A21" s="18"/>
      <c r="B21" s="28" t="s">
        <v>42</v>
      </c>
      <c r="C21" s="14">
        <v>200</v>
      </c>
      <c r="D21" s="15">
        <f>SUMIF($E$51:$E$80, $B21, $C$51:$C82)+SUMIF($E$51:$E$80, $B21, $D$51:$D82)</f>
        <v>200</v>
      </c>
      <c r="E21" s="16">
        <f t="shared" si="1"/>
        <v>0</v>
      </c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5" ht="13.5" customHeight="1" x14ac:dyDescent="0.2">
      <c r="A22" s="18"/>
      <c r="B22" s="13" t="s">
        <v>43</v>
      </c>
      <c r="C22" s="14">
        <v>50</v>
      </c>
      <c r="D22" s="15">
        <f>SUMIF($E$51:$E$80, $B22, $C$51:$C83)+SUMIF($E$51:$E$80, $B22, $D$51:$D83)</f>
        <v>0</v>
      </c>
      <c r="E22" s="16">
        <f t="shared" si="1"/>
        <v>50</v>
      </c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5" ht="13.5" customHeight="1" x14ac:dyDescent="0.2">
      <c r="A23" s="18"/>
      <c r="B23" s="13" t="s">
        <v>15</v>
      </c>
      <c r="C23" s="26">
        <v>0</v>
      </c>
      <c r="D23" s="15">
        <f>SUMIF($E$51:$E$80, $B23, $C$51:$C84)+SUMIF($E$51:$E$80, $B23, $D$51:$D84)</f>
        <v>0</v>
      </c>
      <c r="E23" s="16">
        <f t="shared" si="1"/>
        <v>0</v>
      </c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5" ht="13.5" customHeight="1" x14ac:dyDescent="0.2">
      <c r="A24" s="18"/>
      <c r="B24" s="13" t="s">
        <v>44</v>
      </c>
      <c r="C24" s="14">
        <v>0</v>
      </c>
      <c r="D24" s="15">
        <f>SUMIF($E$51:$E$80, $B24, $C$51:$C85)+SUMIF($E$51:$E$80, $B24, $D$51:$D85)</f>
        <v>0</v>
      </c>
      <c r="E24" s="16">
        <f t="shared" si="1"/>
        <v>0</v>
      </c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5" ht="13.5" customHeight="1" x14ac:dyDescent="0.2">
      <c r="A25" s="18"/>
      <c r="B25" s="13" t="s">
        <v>45</v>
      </c>
      <c r="C25" s="14">
        <v>0</v>
      </c>
      <c r="D25" s="15">
        <f>SUMIF($E$51:$E$80, $B25, $C$51:$C86)+SUMIF($E$51:$E$80, $B25, $D$51:$D86)</f>
        <v>0</v>
      </c>
      <c r="E25" s="16">
        <f t="shared" si="1"/>
        <v>0</v>
      </c>
      <c r="F25" s="19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 x14ac:dyDescent="0.2">
      <c r="A26" s="18"/>
      <c r="B26" s="13" t="s">
        <v>46</v>
      </c>
      <c r="C26" s="14">
        <v>0</v>
      </c>
      <c r="D26" s="15">
        <f>SUMIF($E$51:$E$80, $B26, $C$51:$C87)+SUMIF($E$51:$E$80, $B26, $D$51:$D87)</f>
        <v>0</v>
      </c>
      <c r="E26" s="16">
        <f t="shared" si="1"/>
        <v>0</v>
      </c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2">
      <c r="A27" s="18"/>
      <c r="B27" s="24" t="s">
        <v>47</v>
      </c>
      <c r="C27" s="22">
        <f>SUM(C19:C26)</f>
        <v>600</v>
      </c>
      <c r="D27" s="22">
        <f>SUM(D19:D26)</f>
        <v>550</v>
      </c>
      <c r="E27" s="22">
        <f>SUM(E19:E26)</f>
        <v>50</v>
      </c>
      <c r="F27" s="19"/>
      <c r="G27" s="6"/>
      <c r="H27" s="6"/>
      <c r="I27" s="6"/>
      <c r="J27" s="6"/>
      <c r="K27" s="6"/>
      <c r="L27" s="6"/>
      <c r="M27" s="6"/>
      <c r="N27" s="6"/>
      <c r="O27" s="6"/>
    </row>
    <row r="28" spans="1:15" ht="13.5" customHeight="1" x14ac:dyDescent="0.2">
      <c r="A28" s="18"/>
      <c r="B28" s="24"/>
      <c r="C28" s="27"/>
      <c r="D28" s="27"/>
      <c r="E28" s="6"/>
      <c r="F28" s="19"/>
      <c r="G28" s="6"/>
      <c r="H28" s="6"/>
      <c r="I28" s="6"/>
      <c r="J28" s="6"/>
      <c r="K28" s="6"/>
      <c r="L28" s="6"/>
      <c r="M28" s="6"/>
      <c r="N28" s="6"/>
      <c r="O28" s="6"/>
    </row>
    <row r="29" spans="1:15" ht="13.5" customHeight="1" x14ac:dyDescent="0.2">
      <c r="A29" s="18"/>
      <c r="B29" s="24"/>
      <c r="C29" s="29" t="s">
        <v>48</v>
      </c>
      <c r="D29" s="29" t="s">
        <v>49</v>
      </c>
      <c r="E29" s="29" t="s">
        <v>50</v>
      </c>
      <c r="F29" s="19"/>
      <c r="G29" s="6"/>
      <c r="H29" s="6"/>
      <c r="I29" s="6"/>
      <c r="J29" s="6"/>
      <c r="K29" s="6"/>
      <c r="L29" s="6"/>
      <c r="M29" s="6"/>
      <c r="N29" s="6"/>
      <c r="O29" s="6"/>
    </row>
    <row r="30" spans="1:15" ht="13.5" customHeight="1" x14ac:dyDescent="0.2">
      <c r="A30" s="18"/>
      <c r="B30" s="21" t="s">
        <v>51</v>
      </c>
      <c r="C30" s="30">
        <f>C27+C17</f>
        <v>1613</v>
      </c>
      <c r="D30" s="31">
        <f>D17+D27</f>
        <v>1563</v>
      </c>
      <c r="E30" s="32">
        <f>C30-D30</f>
        <v>50</v>
      </c>
      <c r="F30" s="19"/>
      <c r="G30" s="6"/>
      <c r="H30" s="6"/>
      <c r="I30" s="6"/>
      <c r="J30" s="6"/>
      <c r="K30" s="6"/>
      <c r="L30" s="6"/>
      <c r="M30" s="6"/>
      <c r="N30" s="6"/>
      <c r="O30" s="6"/>
    </row>
    <row r="31" spans="1:15" ht="13.5" customHeight="1" x14ac:dyDescent="0.2">
      <c r="A31" s="18"/>
      <c r="B31" s="33"/>
      <c r="C31" s="33"/>
      <c r="D31" s="33"/>
      <c r="E31" s="6"/>
      <c r="F31" s="19"/>
      <c r="G31" s="6"/>
      <c r="H31" s="6"/>
      <c r="I31" s="6"/>
      <c r="J31" s="6"/>
      <c r="K31" s="6"/>
      <c r="L31" s="6"/>
      <c r="M31" s="6"/>
      <c r="N31" s="6"/>
      <c r="O31" s="6"/>
    </row>
    <row r="32" spans="1:15" ht="21.75" customHeight="1" x14ac:dyDescent="0.35">
      <c r="A32" s="18"/>
      <c r="B32" s="21" t="s">
        <v>52</v>
      </c>
      <c r="C32" s="30">
        <f>C6-C30</f>
        <v>-13</v>
      </c>
      <c r="D32" s="31">
        <f ca="1">D6-D30</f>
        <v>-37.650000000000091</v>
      </c>
      <c r="E32" s="32">
        <f ca="1">C32-D32</f>
        <v>24.650000000000091</v>
      </c>
      <c r="F32" s="12" t="s">
        <v>53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34"/>
      <c r="B33" s="33"/>
      <c r="C33" s="33"/>
      <c r="D33" s="33"/>
      <c r="E33" s="33"/>
      <c r="F33" s="19"/>
      <c r="G33" s="6"/>
      <c r="H33" s="6"/>
      <c r="I33" s="6"/>
      <c r="J33" s="6"/>
      <c r="K33" s="6"/>
      <c r="L33" s="6"/>
      <c r="M33" s="6"/>
      <c r="N33" s="6"/>
      <c r="O33" s="6"/>
    </row>
    <row r="34" spans="1:15" ht="21" customHeight="1" x14ac:dyDescent="0.35">
      <c r="A34" s="34"/>
      <c r="B34" s="33"/>
      <c r="C34" s="33"/>
      <c r="D34" s="33"/>
      <c r="E34" s="33"/>
      <c r="F34" s="12" t="s">
        <v>54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">
      <c r="A35" s="18"/>
      <c r="B35" s="33"/>
      <c r="C35" s="33"/>
      <c r="D35" s="33"/>
      <c r="E35" s="33"/>
      <c r="F35" s="19"/>
      <c r="G35" s="6"/>
      <c r="H35" s="6"/>
      <c r="I35" s="6"/>
      <c r="J35" s="6"/>
      <c r="K35" s="6"/>
      <c r="L35" s="6"/>
      <c r="M35" s="6"/>
      <c r="N35" s="6"/>
      <c r="O35" s="6"/>
    </row>
    <row r="36" spans="1:15" ht="13.5" customHeight="1" x14ac:dyDescent="0.2">
      <c r="A36" s="18"/>
      <c r="B36" s="81" t="s">
        <v>55</v>
      </c>
      <c r="C36" s="80"/>
      <c r="D36" s="80"/>
      <c r="E36" s="80"/>
      <c r="F36" s="19"/>
      <c r="G36" s="6"/>
      <c r="H36" s="6"/>
      <c r="I36" s="6"/>
      <c r="J36" s="6"/>
      <c r="K36" s="6"/>
      <c r="L36" s="6"/>
      <c r="M36" s="6"/>
      <c r="N36" s="6"/>
      <c r="O36" s="6"/>
    </row>
    <row r="37" spans="1:15" ht="13.5" customHeight="1" x14ac:dyDescent="0.2">
      <c r="A37" s="18"/>
      <c r="B37" s="35" t="s">
        <v>56</v>
      </c>
      <c r="C37" s="35" t="s">
        <v>57</v>
      </c>
      <c r="D37" s="35" t="s">
        <v>58</v>
      </c>
      <c r="E37" s="35" t="s">
        <v>59</v>
      </c>
      <c r="F37" s="19"/>
      <c r="G37" s="6"/>
      <c r="H37" s="6"/>
      <c r="I37" s="6"/>
      <c r="J37" s="6"/>
      <c r="K37" s="6"/>
      <c r="L37" s="6"/>
      <c r="M37" s="6"/>
      <c r="N37" s="6"/>
      <c r="O37" s="6"/>
    </row>
    <row r="38" spans="1:15" ht="13.5" customHeight="1" x14ac:dyDescent="0.2">
      <c r="A38" s="36"/>
      <c r="B38" s="13" t="s">
        <v>60</v>
      </c>
      <c r="C38" s="37">
        <f>D10+D11</f>
        <v>630</v>
      </c>
      <c r="D38" s="38">
        <f ca="1">C38/D5</f>
        <v>0.63</v>
      </c>
      <c r="E38" s="13" t="s">
        <v>61</v>
      </c>
      <c r="F38" s="39"/>
      <c r="G38" s="6"/>
      <c r="H38" s="6"/>
      <c r="I38" s="6"/>
      <c r="J38" s="6"/>
      <c r="K38" s="6"/>
      <c r="L38" s="6"/>
      <c r="M38" s="6"/>
      <c r="N38" s="6"/>
      <c r="O38" s="6"/>
    </row>
    <row r="39" spans="1:15" ht="13.5" customHeight="1" x14ac:dyDescent="0.2">
      <c r="A39" s="36"/>
      <c r="B39" s="13" t="s">
        <v>62</v>
      </c>
      <c r="C39" s="37">
        <f>D13</f>
        <v>108</v>
      </c>
      <c r="D39" s="38">
        <f ca="1">C39/D5</f>
        <v>0.108</v>
      </c>
      <c r="E39" s="13" t="s">
        <v>63</v>
      </c>
      <c r="F39" s="39"/>
      <c r="G39" s="6"/>
      <c r="H39" s="6"/>
      <c r="I39" s="6"/>
      <c r="J39" s="6"/>
      <c r="K39" s="6"/>
      <c r="L39" s="6"/>
      <c r="M39" s="6"/>
      <c r="N39" s="6"/>
      <c r="O39" s="6"/>
    </row>
    <row r="40" spans="1:15" ht="13.5" customHeight="1" x14ac:dyDescent="0.2">
      <c r="A40" s="36"/>
      <c r="B40" s="13" t="s">
        <v>64</v>
      </c>
      <c r="C40" s="37">
        <f>D14+D15+D19+D20+D21+D22+D23+D24+D25+D26</f>
        <v>650</v>
      </c>
      <c r="D40" s="38">
        <f ca="1">C40/D5</f>
        <v>0.65</v>
      </c>
      <c r="E40" s="13" t="s">
        <v>65</v>
      </c>
      <c r="F40" s="39"/>
      <c r="G40" s="6"/>
      <c r="H40" s="6"/>
      <c r="I40" s="6"/>
      <c r="J40" s="6"/>
      <c r="K40" s="6"/>
      <c r="L40" s="6"/>
      <c r="M40" s="6"/>
      <c r="N40" s="6"/>
      <c r="O40" s="6"/>
    </row>
    <row r="41" spans="1:15" ht="13.5" customHeight="1" x14ac:dyDescent="0.2">
      <c r="A41" s="36"/>
      <c r="B41" s="13" t="s">
        <v>66</v>
      </c>
      <c r="C41" s="37">
        <f>D12</f>
        <v>50</v>
      </c>
      <c r="D41" s="38">
        <f ca="1">C41/D5</f>
        <v>0.05</v>
      </c>
      <c r="E41" s="13" t="s">
        <v>67</v>
      </c>
      <c r="F41" s="39"/>
      <c r="G41" s="6"/>
      <c r="H41" s="6"/>
      <c r="I41" s="6"/>
      <c r="J41" s="6"/>
      <c r="K41" s="6"/>
      <c r="L41" s="6"/>
      <c r="M41" s="6"/>
      <c r="N41" s="6"/>
      <c r="O41" s="6"/>
    </row>
    <row r="42" spans="1:15" ht="13.5" customHeight="1" x14ac:dyDescent="0.2">
      <c r="A42" s="18"/>
      <c r="B42" s="13" t="s">
        <v>68</v>
      </c>
      <c r="C42" s="37">
        <f>D9+D16</f>
        <v>125</v>
      </c>
      <c r="D42" s="38">
        <f ca="1">C42/D5</f>
        <v>0.125</v>
      </c>
      <c r="E42" s="13" t="s">
        <v>69</v>
      </c>
      <c r="F42" s="19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40"/>
      <c r="B43" s="41"/>
      <c r="C43" s="41"/>
      <c r="D43" s="41"/>
      <c r="E43" s="41"/>
      <c r="F43" s="42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51" customHeight="1" x14ac:dyDescent="0.75">
      <c r="A47" s="1" t="s">
        <v>70</v>
      </c>
      <c r="B47" s="2"/>
      <c r="C47" s="2"/>
      <c r="D47" s="2"/>
      <c r="E47" s="3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ht="12.75" customHeight="1" x14ac:dyDescent="0.2">
      <c r="A49" s="44" t="s">
        <v>71</v>
      </c>
      <c r="B49" s="84" t="s">
        <v>72</v>
      </c>
      <c r="C49" s="84" t="s">
        <v>73</v>
      </c>
      <c r="D49" s="84" t="s">
        <v>74</v>
      </c>
      <c r="E49" s="84" t="s">
        <v>75</v>
      </c>
      <c r="F49" s="45" t="s">
        <v>76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12.75" customHeight="1" x14ac:dyDescent="0.2">
      <c r="A50" s="82" t="s">
        <v>77</v>
      </c>
      <c r="B50" s="89">
        <v>2013.56</v>
      </c>
      <c r="C50" s="90">
        <f>SUM(C51:C80)</f>
        <v>1000</v>
      </c>
      <c r="D50" s="90">
        <f>SUM(D51:D80)</f>
        <v>1563</v>
      </c>
      <c r="E50" s="91"/>
      <c r="F50" s="48">
        <f>B50</f>
        <v>2013.56</v>
      </c>
      <c r="G50" s="6"/>
      <c r="H50" s="6"/>
      <c r="I50" s="6"/>
      <c r="J50" s="6"/>
      <c r="K50" s="6"/>
      <c r="L50" s="6"/>
      <c r="M50" s="6"/>
      <c r="N50" s="6"/>
      <c r="O50" s="6"/>
    </row>
    <row r="51" spans="1:16" ht="12.75" customHeight="1" x14ac:dyDescent="0.2">
      <c r="A51" s="83">
        <v>41913</v>
      </c>
      <c r="B51" s="92" t="s">
        <v>0</v>
      </c>
      <c r="C51" s="93">
        <v>500</v>
      </c>
      <c r="D51" s="94"/>
      <c r="E51" s="95" t="s">
        <v>0</v>
      </c>
      <c r="F51" s="54">
        <f>(F50+IF((C51&gt;0),+C51,-C51))-SUM(D51:E51)</f>
        <v>2513.56</v>
      </c>
      <c r="G51" s="6"/>
      <c r="H51" s="6"/>
      <c r="I51" s="6"/>
      <c r="J51" s="6"/>
      <c r="K51" s="6"/>
      <c r="L51" s="55"/>
      <c r="M51" s="55"/>
      <c r="N51" s="55"/>
      <c r="O51" s="6"/>
      <c r="P51" s="6"/>
    </row>
    <row r="52" spans="1:16" ht="12.75" customHeight="1" x14ac:dyDescent="0.2">
      <c r="A52" s="83">
        <v>41913</v>
      </c>
      <c r="B52" s="92" t="s">
        <v>2</v>
      </c>
      <c r="C52" s="93"/>
      <c r="D52" s="94">
        <v>600</v>
      </c>
      <c r="E52" s="95" t="s">
        <v>2</v>
      </c>
      <c r="F52" s="54">
        <f>(F51+IF((C52&gt;0),+C52,-C52))-SUM(D52:E52)</f>
        <v>1913.56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12.75" customHeight="1" x14ac:dyDescent="0.2">
      <c r="A53" s="83">
        <v>41913</v>
      </c>
      <c r="B53" s="92" t="s">
        <v>3</v>
      </c>
      <c r="C53" s="93"/>
      <c r="D53" s="94">
        <v>30</v>
      </c>
      <c r="E53" s="95" t="s">
        <v>3</v>
      </c>
      <c r="F53" s="54">
        <f>(F52+IF((C53&gt;0),+C53,-C53))-SUM(D53:E53)</f>
        <v>1883.56</v>
      </c>
      <c r="G53" s="6"/>
      <c r="H53" s="6"/>
      <c r="I53" s="6"/>
      <c r="J53" s="6"/>
      <c r="K53" s="6"/>
      <c r="L53" s="6"/>
      <c r="M53" s="6"/>
      <c r="N53" s="6"/>
      <c r="O53" s="6"/>
    </row>
    <row r="54" spans="1:16" ht="12.75" customHeight="1" x14ac:dyDescent="0.2">
      <c r="A54" s="83">
        <v>41913</v>
      </c>
      <c r="B54" s="92" t="s">
        <v>4</v>
      </c>
      <c r="C54" s="93"/>
      <c r="D54" s="94">
        <v>50</v>
      </c>
      <c r="E54" s="95" t="s">
        <v>4</v>
      </c>
      <c r="F54" s="54">
        <f>(F53+IF((C54&gt;0),+C54,-C54))-SUM(D54:E54)</f>
        <v>1833.56</v>
      </c>
      <c r="G54" s="6"/>
      <c r="H54" s="6"/>
      <c r="I54" s="6"/>
      <c r="J54" s="6"/>
      <c r="K54" s="6"/>
      <c r="L54" s="6"/>
      <c r="M54" s="6"/>
      <c r="N54" s="6"/>
      <c r="O54" s="6"/>
    </row>
    <row r="55" spans="1:16" ht="12.75" customHeight="1" x14ac:dyDescent="0.2">
      <c r="A55" s="83">
        <v>41913</v>
      </c>
      <c r="B55" s="92" t="s">
        <v>5</v>
      </c>
      <c r="C55" s="93"/>
      <c r="D55" s="94">
        <v>108</v>
      </c>
      <c r="E55" s="95" t="s">
        <v>5</v>
      </c>
      <c r="F55" s="54">
        <f>(F54+IF((C55&gt;0),+C55,-C55))-SUM(D55:E55)</f>
        <v>1725.56</v>
      </c>
      <c r="G55" s="6"/>
      <c r="H55" s="6"/>
      <c r="I55" s="6"/>
      <c r="J55" s="6"/>
      <c r="K55" s="6"/>
      <c r="L55" s="6"/>
      <c r="M55" s="6"/>
      <c r="N55" s="6"/>
      <c r="O55" s="6"/>
    </row>
    <row r="56" spans="1:16" ht="12.75" customHeight="1" x14ac:dyDescent="0.2">
      <c r="A56" s="83">
        <v>41913</v>
      </c>
      <c r="B56" s="92" t="s">
        <v>6</v>
      </c>
      <c r="C56" s="96"/>
      <c r="D56" s="96">
        <v>100</v>
      </c>
      <c r="E56" s="95" t="s">
        <v>6</v>
      </c>
      <c r="F56" s="54">
        <f>(F55+IF((C56&gt;0),+C56,-C56))-SUM(D56:E56)</f>
        <v>1625.56</v>
      </c>
      <c r="G56" s="6"/>
      <c r="H56" s="6"/>
      <c r="I56" s="6"/>
      <c r="J56" s="6"/>
      <c r="K56" s="6"/>
      <c r="L56" s="6"/>
      <c r="M56" s="6"/>
      <c r="N56" s="6"/>
      <c r="O56" s="6"/>
    </row>
    <row r="57" spans="1:16" ht="12.75" customHeight="1" x14ac:dyDescent="0.2">
      <c r="A57" s="83">
        <v>41913</v>
      </c>
      <c r="B57" s="92" t="s">
        <v>7</v>
      </c>
      <c r="C57" s="93"/>
      <c r="D57" s="94">
        <v>0</v>
      </c>
      <c r="E57" s="95" t="s">
        <v>7</v>
      </c>
      <c r="F57" s="54">
        <f>(F56+IF((C57&gt;0),+C57,-C57))-SUM(D57:E57)</f>
        <v>1625.56</v>
      </c>
      <c r="G57" s="6"/>
      <c r="H57" s="6"/>
      <c r="I57" s="6"/>
      <c r="J57" s="6"/>
      <c r="K57" s="6"/>
      <c r="L57" s="6"/>
      <c r="M57" s="6"/>
      <c r="N57" s="6"/>
      <c r="O57" s="6"/>
    </row>
    <row r="58" spans="1:16" ht="12.75" customHeight="1" x14ac:dyDescent="0.2">
      <c r="A58" s="83">
        <v>41913</v>
      </c>
      <c r="B58" s="92" t="s">
        <v>8</v>
      </c>
      <c r="C58" s="96"/>
      <c r="D58" s="96">
        <v>100</v>
      </c>
      <c r="E58" s="95" t="s">
        <v>8</v>
      </c>
      <c r="F58" s="54">
        <f>(F57+IF((C58&gt;0),+C58,-C58))-SUM(D58:E58)</f>
        <v>1525.56</v>
      </c>
      <c r="G58" s="6"/>
      <c r="H58" s="6"/>
      <c r="I58" s="6"/>
      <c r="J58" s="6"/>
      <c r="K58" s="6"/>
      <c r="L58" s="6"/>
      <c r="M58" s="6"/>
      <c r="N58" s="6"/>
      <c r="O58" s="6"/>
    </row>
    <row r="59" spans="1:16" ht="12.75" customHeight="1" x14ac:dyDescent="0.2">
      <c r="A59" s="83">
        <v>41913</v>
      </c>
      <c r="B59" s="92" t="s">
        <v>9</v>
      </c>
      <c r="C59" s="97"/>
      <c r="D59" s="97">
        <v>200</v>
      </c>
      <c r="E59" s="95" t="s">
        <v>9</v>
      </c>
      <c r="F59" s="54">
        <f>(F58+IF((C59&gt;0),+C59,-C59))-SUM(D59:E59)</f>
        <v>1325.56</v>
      </c>
      <c r="G59" s="6"/>
      <c r="H59" s="6"/>
      <c r="I59" s="6"/>
      <c r="J59" s="6"/>
      <c r="K59" s="6"/>
      <c r="L59" s="6"/>
      <c r="M59" s="6"/>
      <c r="N59" s="6"/>
      <c r="O59" s="6"/>
    </row>
    <row r="60" spans="1:16" ht="12.75" customHeight="1" x14ac:dyDescent="0.2">
      <c r="A60" s="83">
        <v>41913</v>
      </c>
      <c r="B60" s="92" t="s">
        <v>10</v>
      </c>
      <c r="C60" s="93"/>
      <c r="D60" s="94">
        <v>150</v>
      </c>
      <c r="E60" s="95" t="s">
        <v>10</v>
      </c>
      <c r="F60" s="54">
        <f>(F59+IF((C60&gt;0),+C60,-C60))-SUM(D60:E60)</f>
        <v>1175.56</v>
      </c>
      <c r="G60" s="6"/>
      <c r="H60" s="6"/>
      <c r="I60" s="6"/>
      <c r="J60" s="6"/>
      <c r="K60" s="6"/>
      <c r="L60" s="6"/>
      <c r="M60" s="6"/>
      <c r="N60" s="6"/>
      <c r="O60" s="6"/>
    </row>
    <row r="61" spans="1:16" ht="12.75" customHeight="1" x14ac:dyDescent="0.2">
      <c r="A61" s="83">
        <v>41913</v>
      </c>
      <c r="B61" s="98" t="s">
        <v>0</v>
      </c>
      <c r="C61" s="93">
        <v>500</v>
      </c>
      <c r="D61" s="94"/>
      <c r="E61" s="95" t="s">
        <v>0</v>
      </c>
      <c r="F61" s="54">
        <f>(F60+IF((C61&gt;0),+C61,-C61))-SUM(D61:E61)</f>
        <v>1675.56</v>
      </c>
      <c r="G61" s="6"/>
      <c r="H61" s="6"/>
      <c r="I61" s="6"/>
      <c r="J61" s="6"/>
      <c r="K61" s="6"/>
      <c r="L61" s="6"/>
      <c r="M61" s="6"/>
      <c r="N61" s="6"/>
      <c r="O61" s="6"/>
    </row>
    <row r="62" spans="1:16" ht="12.75" customHeight="1" x14ac:dyDescent="0.2">
      <c r="A62" s="83">
        <v>41913</v>
      </c>
      <c r="B62" s="92" t="s">
        <v>11</v>
      </c>
      <c r="C62" s="93"/>
      <c r="D62" s="94">
        <v>200</v>
      </c>
      <c r="E62" s="95" t="s">
        <v>11</v>
      </c>
      <c r="F62" s="54">
        <f>(F61+IF((C62&gt;0),+C62,-C62))-SUM(D62:E62)</f>
        <v>1475.56</v>
      </c>
      <c r="G62" s="6"/>
      <c r="H62" s="6"/>
      <c r="I62" s="6"/>
      <c r="J62" s="6"/>
      <c r="K62" s="6"/>
      <c r="L62" s="6"/>
      <c r="M62" s="6"/>
      <c r="N62" s="6"/>
      <c r="O62" s="6"/>
    </row>
    <row r="63" spans="1:16" ht="12.75" customHeight="1" x14ac:dyDescent="0.2">
      <c r="A63" s="83">
        <v>41913</v>
      </c>
      <c r="B63" s="92" t="s">
        <v>15</v>
      </c>
      <c r="C63" s="93"/>
      <c r="D63" s="94">
        <v>0</v>
      </c>
      <c r="E63" s="95" t="s">
        <v>15</v>
      </c>
      <c r="F63" s="54">
        <f>(F62+IF((C63&gt;0),+C63,-C63))-SUM(D63:E63)</f>
        <v>1475.56</v>
      </c>
      <c r="G63" s="6"/>
      <c r="H63" s="6"/>
      <c r="I63" s="6"/>
      <c r="J63" s="6"/>
      <c r="K63" s="6"/>
      <c r="L63" s="6"/>
      <c r="M63" s="6"/>
      <c r="N63" s="6"/>
      <c r="O63" s="6"/>
    </row>
    <row r="64" spans="1:16" ht="12.75" customHeight="1" x14ac:dyDescent="0.2">
      <c r="A64" s="83">
        <v>41913</v>
      </c>
      <c r="B64" s="92" t="s">
        <v>13</v>
      </c>
      <c r="C64" s="93"/>
      <c r="D64" s="94">
        <v>0</v>
      </c>
      <c r="E64" s="95" t="s">
        <v>13</v>
      </c>
      <c r="F64" s="54">
        <f>(F63+IF((C64&gt;0),+C64,-C64))-SUM(D64:E64)</f>
        <v>1475.56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83">
        <v>41913</v>
      </c>
      <c r="B65" s="92" t="s">
        <v>14</v>
      </c>
      <c r="C65" s="93"/>
      <c r="D65" s="94">
        <v>0</v>
      </c>
      <c r="E65" s="95" t="s">
        <v>14</v>
      </c>
      <c r="F65" s="54">
        <f>(F64+IF((C65&gt;0),+C65,-C65))-SUM(D65:E65)</f>
        <v>1475.56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83">
        <v>41913</v>
      </c>
      <c r="B66" s="92" t="s">
        <v>15</v>
      </c>
      <c r="C66" s="93"/>
      <c r="D66" s="94">
        <v>0</v>
      </c>
      <c r="E66" s="95" t="s">
        <v>15</v>
      </c>
      <c r="F66" s="54">
        <f>(F65+IF((C66&gt;0),+C66,-C66))-SUM(D66:E66)</f>
        <v>1475.56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83">
        <v>41913</v>
      </c>
      <c r="B67" s="99" t="s">
        <v>1</v>
      </c>
      <c r="C67" s="93"/>
      <c r="D67" s="94">
        <v>25</v>
      </c>
      <c r="E67" s="95" t="s">
        <v>1</v>
      </c>
      <c r="F67" s="54">
        <f>(F66+IF((C67&gt;0),+C67,-C67))-SUM(D67:E67)</f>
        <v>1450.56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83">
        <v>41913</v>
      </c>
      <c r="B68" s="99" t="s">
        <v>12</v>
      </c>
      <c r="C68" s="93"/>
      <c r="D68" s="94">
        <v>0</v>
      </c>
      <c r="E68" s="95" t="s">
        <v>12</v>
      </c>
      <c r="F68" s="54">
        <f>(F67+IF((C68&gt;0),+C68,-C68))-SUM(D68:E68)</f>
        <v>1450.56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83">
        <v>41913</v>
      </c>
      <c r="B69" s="99"/>
      <c r="C69" s="93"/>
      <c r="D69" s="94"/>
      <c r="E69" s="95"/>
      <c r="F69" s="54">
        <f t="shared" ref="F69:F80" si="2">(F68+IF((C69&gt;0),+C69,-C69))-SUM(D69:E69)</f>
        <v>1450.56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83">
        <v>41913</v>
      </c>
      <c r="B70" s="99"/>
      <c r="C70" s="93"/>
      <c r="D70" s="94"/>
      <c r="E70" s="95"/>
      <c r="F70" s="54">
        <f t="shared" si="2"/>
        <v>1450.56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60">
        <v>41913</v>
      </c>
      <c r="B71" s="85"/>
      <c r="C71" s="86"/>
      <c r="D71" s="87"/>
      <c r="E71" s="88"/>
      <c r="F71" s="54">
        <f t="shared" si="2"/>
        <v>1450.56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60">
        <v>41913</v>
      </c>
      <c r="B72" s="50"/>
      <c r="C72" s="57"/>
      <c r="D72" s="52"/>
      <c r="E72" s="53"/>
      <c r="F72" s="54">
        <f t="shared" si="2"/>
        <v>1450.56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60">
        <v>41913</v>
      </c>
      <c r="B73" s="61"/>
      <c r="C73" s="62"/>
      <c r="D73" s="62"/>
      <c r="E73" s="53"/>
      <c r="F73" s="54">
        <f t="shared" si="2"/>
        <v>1450.56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60">
        <v>41913</v>
      </c>
      <c r="B74" s="61"/>
      <c r="C74" s="62"/>
      <c r="D74" s="62"/>
      <c r="E74" s="53"/>
      <c r="F74" s="54">
        <f t="shared" si="2"/>
        <v>1450.56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60">
        <v>41913</v>
      </c>
      <c r="B75" s="61"/>
      <c r="C75" s="51"/>
      <c r="D75" s="62"/>
      <c r="E75" s="53"/>
      <c r="F75" s="54">
        <f t="shared" si="2"/>
        <v>1450.56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60">
        <v>41913</v>
      </c>
      <c r="B76" s="50"/>
      <c r="C76" s="57"/>
      <c r="D76" s="52"/>
      <c r="E76" s="53"/>
      <c r="F76" s="54">
        <f t="shared" si="2"/>
        <v>1450.56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60">
        <v>41913</v>
      </c>
      <c r="B77" s="50"/>
      <c r="C77" s="57"/>
      <c r="D77" s="52"/>
      <c r="E77" s="53"/>
      <c r="F77" s="54">
        <f t="shared" si="2"/>
        <v>1450.56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60">
        <v>41913</v>
      </c>
      <c r="B78" s="50"/>
      <c r="C78" s="57"/>
      <c r="D78" s="58"/>
      <c r="E78" s="53"/>
      <c r="F78" s="54">
        <f t="shared" si="2"/>
        <v>1450.56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0">
        <v>41913</v>
      </c>
      <c r="B79" s="50"/>
      <c r="C79" s="57"/>
      <c r="D79" s="52"/>
      <c r="E79" s="53"/>
      <c r="F79" s="54">
        <f t="shared" si="2"/>
        <v>1450.56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0">
        <v>41913</v>
      </c>
      <c r="B80" s="50"/>
      <c r="C80" s="57"/>
      <c r="D80" s="57"/>
      <c r="E80" s="53"/>
      <c r="F80" s="54">
        <f t="shared" si="2"/>
        <v>1450.56</v>
      </c>
      <c r="G80" s="6"/>
      <c r="H80" s="6"/>
      <c r="I80" s="6"/>
      <c r="J80" s="6"/>
      <c r="K80" s="6"/>
      <c r="L80" s="6"/>
      <c r="M80" s="6"/>
      <c r="N80" s="6"/>
      <c r="O80" s="6"/>
    </row>
    <row r="81" spans="1:15" ht="12.75" customHeight="1" x14ac:dyDescent="0.2">
      <c r="A81" s="6"/>
      <c r="B81" s="68" t="s">
        <v>78</v>
      </c>
      <c r="C81" s="46">
        <f>SUM(C51:C80)</f>
        <v>1000</v>
      </c>
      <c r="D81" s="46">
        <f>SUM(D51:D80)</f>
        <v>1563</v>
      </c>
      <c r="E81" s="46"/>
      <c r="F81" s="69"/>
      <c r="G81" s="6"/>
      <c r="H81" s="6"/>
      <c r="I81" s="6"/>
      <c r="J81" s="6"/>
      <c r="K81" s="6"/>
      <c r="L81" s="6"/>
      <c r="M81" s="6"/>
      <c r="N81" s="6"/>
      <c r="O81" s="6"/>
    </row>
    <row r="82" spans="1:15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 customHeight="1" x14ac:dyDescent="0.2">
      <c r="A84" s="70" t="s">
        <v>79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 customHeight="1" x14ac:dyDescent="0.2">
      <c r="A85" s="71" t="s">
        <v>80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 customHeight="1" x14ac:dyDescent="0.2">
      <c r="A86" s="71" t="s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 x14ac:dyDescent="0.2">
      <c r="A87" s="71" t="s">
        <v>82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 customHeight="1" x14ac:dyDescent="0.2">
      <c r="A88" s="71" t="s">
        <v>83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 customHeight="1" x14ac:dyDescent="0.2">
      <c r="A89" s="71" t="s">
        <v>84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 customHeight="1" x14ac:dyDescent="0.2">
      <c r="A90" s="71" t="s">
        <v>85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 customHeight="1" x14ac:dyDescent="0.2">
      <c r="A91" s="71" t="s">
        <v>86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 customHeight="1" x14ac:dyDescent="0.2">
      <c r="A92" s="71" t="s">
        <v>87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 customHeight="1" x14ac:dyDescent="0.2">
      <c r="A93" s="71" t="s">
        <v>88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 customHeight="1" x14ac:dyDescent="0.2">
      <c r="A94" s="71" t="s">
        <v>89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 customHeight="1" x14ac:dyDescent="0.2">
      <c r="A95" s="72" t="s">
        <v>90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 customHeight="1" x14ac:dyDescent="0.2">
      <c r="A96" s="71" t="s">
        <v>91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71" t="s">
        <v>15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71" t="s">
        <v>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71" t="s">
        <v>93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71" t="s"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1">
    <mergeCell ref="B36:E36"/>
  </mergeCells>
  <conditionalFormatting sqref="B81:E81">
    <cfRule type="cellIs" dxfId="9" priority="1" stopIfTrue="1" operator="lessThan">
      <formula>0</formula>
    </cfRule>
  </conditionalFormatting>
  <conditionalFormatting sqref="C50:D50">
    <cfRule type="cellIs" dxfId="8" priority="2" stopIfTrue="1" operator="lessThan">
      <formula>0</formula>
    </cfRule>
  </conditionalFormatting>
  <dataValidations count="1">
    <dataValidation type="list" showErrorMessage="1" sqref="E51:E80">
      <formula1>$A$84:$A$100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10" workbookViewId="0">
      <selection activeCell="B77" sqref="B77"/>
    </sheetView>
  </sheetViews>
  <sheetFormatPr defaultColWidth="17.28515625" defaultRowHeight="15.75" customHeight="1" x14ac:dyDescent="0.2"/>
  <cols>
    <col min="1" max="1" width="16.42578125" customWidth="1"/>
    <col min="2" max="2" width="20" customWidth="1"/>
    <col min="3" max="3" width="10.28515625" customWidth="1"/>
    <col min="4" max="4" width="10.5703125" customWidth="1"/>
    <col min="5" max="5" width="13.140625" customWidth="1"/>
    <col min="6" max="6" width="12.7109375" customWidth="1"/>
    <col min="7" max="7" width="9.42578125" customWidth="1"/>
    <col min="8" max="8" width="14.85546875" customWidth="1"/>
    <col min="9" max="9" width="10.5703125" customWidth="1"/>
    <col min="10" max="10" width="10.28515625" customWidth="1"/>
    <col min="11" max="11" width="10.5703125" customWidth="1"/>
    <col min="12" max="12" width="8.42578125" customWidth="1"/>
    <col min="13" max="13" width="9.7109375" customWidth="1"/>
    <col min="14" max="14" width="8.42578125" customWidth="1"/>
    <col min="15" max="15" width="9.140625" customWidth="1"/>
    <col min="16" max="16" width="8.7109375" customWidth="1"/>
  </cols>
  <sheetData>
    <row r="1" spans="1:15" ht="51" customHeight="1" x14ac:dyDescent="0.75">
      <c r="A1" s="1" t="s">
        <v>95</v>
      </c>
      <c r="B1" s="2"/>
      <c r="C1" s="2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x14ac:dyDescent="0.25">
      <c r="A2" s="5"/>
      <c r="B2" s="6"/>
      <c r="C2" s="6"/>
      <c r="D2" s="7"/>
      <c r="E2" s="8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27" customHeight="1" x14ac:dyDescent="0.4">
      <c r="A3" s="10"/>
      <c r="B3" s="11" t="s">
        <v>96</v>
      </c>
      <c r="C3" s="11" t="s">
        <v>97</v>
      </c>
      <c r="D3" s="11" t="s">
        <v>98</v>
      </c>
      <c r="E3" s="11" t="s">
        <v>99</v>
      </c>
      <c r="F3" s="12" t="s">
        <v>100</v>
      </c>
      <c r="G3" s="6"/>
      <c r="H3" s="6"/>
      <c r="I3" s="6"/>
      <c r="J3" s="6"/>
      <c r="K3" s="6"/>
      <c r="L3" s="6"/>
      <c r="M3" s="6"/>
      <c r="N3" s="6"/>
      <c r="O3" s="6"/>
    </row>
    <row r="4" spans="1:15" ht="27" customHeight="1" x14ac:dyDescent="0.4">
      <c r="A4" s="10"/>
      <c r="B4" s="13" t="s">
        <v>101</v>
      </c>
      <c r="C4" s="14">
        <v>0</v>
      </c>
      <c r="D4" s="15" t="e">
        <f>'Oct 2014'!#REF!</f>
        <v>#REF!</v>
      </c>
      <c r="E4" s="16"/>
      <c r="F4" s="17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 x14ac:dyDescent="0.2">
      <c r="A5" s="18"/>
      <c r="B5" s="13" t="s">
        <v>102</v>
      </c>
      <c r="C5" s="14">
        <v>0</v>
      </c>
      <c r="D5" s="15">
        <f ca="1">SUMIF($E$51:$E$87, $B5, $C$51:$C73)+SUMIF($E$51:$E$87, $B5, $D$51:$D73)</f>
        <v>0</v>
      </c>
      <c r="E5" s="16">
        <f ca="1">C5-D5</f>
        <v>0</v>
      </c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2">
      <c r="A6" s="20"/>
      <c r="B6" s="21" t="s">
        <v>103</v>
      </c>
      <c r="C6" s="22">
        <f>C5</f>
        <v>0</v>
      </c>
      <c r="D6" s="22" t="e">
        <f ca="1">D4+D5</f>
        <v>#REF!</v>
      </c>
      <c r="E6" s="23" t="e">
        <f ca="1">C6-D6</f>
        <v>#REF!</v>
      </c>
      <c r="F6" s="19"/>
      <c r="G6" s="6"/>
      <c r="H6" s="6"/>
      <c r="I6" s="6"/>
      <c r="J6" s="6"/>
      <c r="K6" s="6"/>
      <c r="L6" s="6"/>
      <c r="M6" s="6"/>
      <c r="N6" s="6"/>
      <c r="O6" s="6"/>
    </row>
    <row r="7" spans="1:15" ht="13.5" customHeight="1" x14ac:dyDescent="0.2">
      <c r="A7" s="20"/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6"/>
      <c r="N7" s="6"/>
      <c r="O7" s="6"/>
    </row>
    <row r="8" spans="1:15" ht="21.75" customHeight="1" x14ac:dyDescent="0.35">
      <c r="A8" s="18"/>
      <c r="B8" s="24"/>
      <c r="C8" s="11" t="s">
        <v>104</v>
      </c>
      <c r="D8" s="11" t="s">
        <v>105</v>
      </c>
      <c r="E8" s="11" t="s">
        <v>106</v>
      </c>
      <c r="F8" s="12" t="s">
        <v>107</v>
      </c>
      <c r="G8" s="6"/>
      <c r="H8" s="6"/>
      <c r="I8" s="6"/>
      <c r="J8" s="6"/>
      <c r="K8" s="6"/>
      <c r="L8" s="6"/>
      <c r="M8" s="6"/>
      <c r="N8" s="6"/>
      <c r="O8" s="6"/>
    </row>
    <row r="9" spans="1:15" ht="13.5" customHeight="1" x14ac:dyDescent="0.2">
      <c r="A9" s="25" t="s">
        <v>108</v>
      </c>
      <c r="B9" s="13" t="s">
        <v>109</v>
      </c>
      <c r="C9" s="14">
        <v>0</v>
      </c>
      <c r="D9" s="15">
        <f ca="1">SUMIF($E$51:$E$87, $B9, $C$51:$C77)+SUMIF($E$51:$E$87, $B9, $D$51:$D77)</f>
        <v>0</v>
      </c>
      <c r="E9" s="16">
        <f t="shared" ref="E9:E16" ca="1" si="0">C9-D9</f>
        <v>0</v>
      </c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x14ac:dyDescent="0.2">
      <c r="A10" s="20"/>
      <c r="B10" s="13" t="s">
        <v>110</v>
      </c>
      <c r="C10" s="14">
        <v>0</v>
      </c>
      <c r="D10" s="15">
        <f ca="1">SUMIF($E$51:$E$87, $B10, $C$51:$C78)+SUMIF($E$51:$E$87, $B10, $D$51:$D78)</f>
        <v>0</v>
      </c>
      <c r="E10" s="16">
        <f t="shared" ca="1" si="0"/>
        <v>0</v>
      </c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13.5" customHeight="1" x14ac:dyDescent="0.2">
      <c r="A11" s="18"/>
      <c r="B11" s="13" t="s">
        <v>111</v>
      </c>
      <c r="C11" s="14">
        <v>0</v>
      </c>
      <c r="D11" s="15">
        <f ca="1">SUMIF($E$51:$E$87, $B11, $C$51:$C79)+SUMIF($E$51:$E$87, $B11, $D$51:$D79)</f>
        <v>0</v>
      </c>
      <c r="E11" s="16">
        <f t="shared" ca="1" si="0"/>
        <v>0</v>
      </c>
      <c r="F11" s="19"/>
      <c r="G11" s="6"/>
      <c r="H11" s="6"/>
      <c r="I11" s="6"/>
      <c r="J11" s="6"/>
      <c r="K11" s="6"/>
      <c r="L11" s="6"/>
      <c r="M11" s="6"/>
      <c r="N11" s="6"/>
      <c r="O11" s="6"/>
    </row>
    <row r="12" spans="1:15" ht="13.5" customHeight="1" x14ac:dyDescent="0.2">
      <c r="A12" s="18"/>
      <c r="B12" s="13" t="s">
        <v>112</v>
      </c>
      <c r="C12" s="14">
        <v>0</v>
      </c>
      <c r="D12" s="15">
        <f ca="1">SUMIF($E$51:$E$87, $B12, $C$51:$C80)+SUMIF($E$51:$E$87, $B12, $D$51:$D80)</f>
        <v>0</v>
      </c>
      <c r="E12" s="16">
        <f t="shared" ca="1" si="0"/>
        <v>0</v>
      </c>
      <c r="F12" s="19"/>
      <c r="G12" s="6"/>
      <c r="H12" s="6"/>
      <c r="I12" s="6"/>
      <c r="J12" s="6"/>
      <c r="K12" s="6"/>
      <c r="L12" s="6"/>
      <c r="M12" s="6"/>
      <c r="N12" s="6"/>
      <c r="O12" s="6"/>
    </row>
    <row r="13" spans="1:15" ht="13.5" customHeight="1" x14ac:dyDescent="0.2">
      <c r="A13" s="18"/>
      <c r="B13" s="13" t="s">
        <v>113</v>
      </c>
      <c r="C13" s="14">
        <v>0</v>
      </c>
      <c r="D13" s="15">
        <f ca="1">SUMIF($E$51:$E$87, $B13, $C$51:$C81)+SUMIF($E$51:$E$87, $B13, $D$51:$D81)</f>
        <v>0</v>
      </c>
      <c r="E13" s="16">
        <f t="shared" ca="1" si="0"/>
        <v>0</v>
      </c>
      <c r="F13" s="19"/>
      <c r="G13" s="6"/>
      <c r="H13" s="6"/>
      <c r="I13" s="6"/>
      <c r="J13" s="6"/>
      <c r="K13" s="6"/>
      <c r="L13" s="6"/>
      <c r="M13" s="6"/>
      <c r="N13" s="6"/>
      <c r="O13" s="6"/>
    </row>
    <row r="14" spans="1:15" ht="13.5" customHeight="1" x14ac:dyDescent="0.2">
      <c r="A14" s="18"/>
      <c r="B14" s="13" t="s">
        <v>114</v>
      </c>
      <c r="C14" s="14">
        <v>0</v>
      </c>
      <c r="D14" s="15">
        <f ca="1">SUMIF($E$51:$E$87, $B14, $C$51:$C82)+SUMIF($E$51:$E$87, $B14, $D$51:$D82)</f>
        <v>0</v>
      </c>
      <c r="E14" s="16">
        <f t="shared" ca="1" si="0"/>
        <v>0</v>
      </c>
      <c r="F14" s="19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x14ac:dyDescent="0.2">
      <c r="A15" s="18"/>
      <c r="B15" s="13" t="s">
        <v>115</v>
      </c>
      <c r="C15" s="14">
        <v>0</v>
      </c>
      <c r="D15" s="15">
        <f ca="1">SUMIF($E$51:$E$87, $B15, $C$51:$C83)+SUMIF($E$51:$E$87, $B15, $D$51:$D83)</f>
        <v>0</v>
      </c>
      <c r="E15" s="16">
        <f t="shared" ca="1" si="0"/>
        <v>0</v>
      </c>
      <c r="F15" s="19"/>
      <c r="G15" s="6"/>
      <c r="H15" s="6"/>
      <c r="I15" s="6"/>
      <c r="J15" s="6"/>
      <c r="K15" s="6"/>
      <c r="L15" s="6"/>
      <c r="M15" s="6"/>
      <c r="N15" s="6"/>
      <c r="O15" s="6"/>
    </row>
    <row r="16" spans="1:15" ht="13.5" customHeight="1" x14ac:dyDescent="0.2">
      <c r="A16" s="18"/>
      <c r="B16" s="13" t="s">
        <v>116</v>
      </c>
      <c r="C16" s="14">
        <v>0</v>
      </c>
      <c r="D16" s="15">
        <f ca="1">SUMIF($E$51:$E$87, $B16, $C$51:$C84)+SUMIF($E$51:$E$87, $B16, $D$51:$D84)</f>
        <v>0</v>
      </c>
      <c r="E16" s="16">
        <f t="shared" ca="1" si="0"/>
        <v>0</v>
      </c>
      <c r="F16" s="1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 customHeight="1" x14ac:dyDescent="0.2">
      <c r="A17" s="18"/>
      <c r="B17" s="24" t="s">
        <v>117</v>
      </c>
      <c r="C17" s="22">
        <f>SUM(C9:C16)</f>
        <v>0</v>
      </c>
      <c r="D17" s="22">
        <f ca="1">SUM(D9:D16)</f>
        <v>0</v>
      </c>
      <c r="E17" s="22">
        <f ca="1">SUM(E9:E16)</f>
        <v>0</v>
      </c>
      <c r="F17" s="19"/>
      <c r="G17" s="6"/>
      <c r="H17" s="6"/>
      <c r="I17" s="6"/>
      <c r="J17" s="6"/>
      <c r="K17" s="6"/>
      <c r="L17" s="6"/>
      <c r="M17" s="6"/>
      <c r="N17" s="6"/>
      <c r="O17" s="6"/>
    </row>
    <row r="18" spans="1:15" ht="13.5" customHeight="1" x14ac:dyDescent="0.2">
      <c r="A18" s="18"/>
      <c r="B18" s="24"/>
      <c r="C18" s="27"/>
      <c r="D18" s="27"/>
      <c r="E18" s="6"/>
      <c r="F18" s="19"/>
      <c r="G18" s="6"/>
      <c r="H18" s="6"/>
      <c r="I18" s="6"/>
      <c r="J18" s="6"/>
      <c r="K18" s="6"/>
      <c r="L18" s="6"/>
      <c r="M18" s="6"/>
      <c r="N18" s="6"/>
      <c r="O18" s="6"/>
    </row>
    <row r="19" spans="1:15" ht="13.5" customHeight="1" x14ac:dyDescent="0.2">
      <c r="A19" s="25" t="s">
        <v>118</v>
      </c>
      <c r="B19" s="13" t="s">
        <v>119</v>
      </c>
      <c r="C19" s="14">
        <v>0</v>
      </c>
      <c r="D19" s="15">
        <f>SUMIF($E$51:$E$87, $B19, $C$51:$C87)+SUMIF($E$51:$E$87, $B19, $D$51:$D87)</f>
        <v>0</v>
      </c>
      <c r="E19" s="16">
        <f t="shared" ref="E19:E26" si="1">C19-D19</f>
        <v>0</v>
      </c>
      <c r="F19" s="19"/>
      <c r="G19" s="6"/>
      <c r="H19" s="6"/>
      <c r="I19" s="6"/>
      <c r="J19" s="6"/>
      <c r="K19" s="6"/>
      <c r="L19" s="6"/>
      <c r="M19" s="6"/>
      <c r="N19" s="6"/>
      <c r="O19" s="6"/>
    </row>
    <row r="20" spans="1:15" ht="13.5" customHeight="1" x14ac:dyDescent="0.2">
      <c r="A20" s="18"/>
      <c r="B20" s="13" t="s">
        <v>120</v>
      </c>
      <c r="C20" s="14">
        <v>0</v>
      </c>
      <c r="D20" s="15">
        <f>SUMIF($E$51:$E$87, $B20, $C$51:$C88)+SUMIF($E$51:$E$87, $B20, $D$51:$D88)</f>
        <v>0</v>
      </c>
      <c r="E20" s="16">
        <f t="shared" si="1"/>
        <v>0</v>
      </c>
      <c r="F20" s="19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 x14ac:dyDescent="0.2">
      <c r="A21" s="18"/>
      <c r="B21" s="28" t="s">
        <v>121</v>
      </c>
      <c r="C21" s="14">
        <v>0</v>
      </c>
      <c r="D21" s="15">
        <f>SUMIF($E$51:$E$87, $B21, $C$51:$C89)+SUMIF($E$51:$E$87, $B21, $D$51:$D89)</f>
        <v>0</v>
      </c>
      <c r="E21" s="16">
        <f t="shared" si="1"/>
        <v>0</v>
      </c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5" ht="13.5" customHeight="1" x14ac:dyDescent="0.2">
      <c r="A22" s="18"/>
      <c r="B22" s="13" t="s">
        <v>122</v>
      </c>
      <c r="C22" s="14">
        <v>0</v>
      </c>
      <c r="D22" s="15">
        <f>SUMIF($E$51:$E$87, $B22, $C$51:$C90)+SUMIF($E$51:$E$87, $B22, $D$51:$D90)</f>
        <v>0</v>
      </c>
      <c r="E22" s="16">
        <f t="shared" si="1"/>
        <v>0</v>
      </c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5" ht="13.5" customHeight="1" x14ac:dyDescent="0.2">
      <c r="A23" s="18"/>
      <c r="B23" s="13" t="s">
        <v>15</v>
      </c>
      <c r="C23" s="14">
        <v>0</v>
      </c>
      <c r="D23" s="15">
        <f>SUMIF($E$51:$E$87, $B23, $C$51:$C91)+SUMIF($E$51:$E$87, $B23, $D$51:$D91)</f>
        <v>0</v>
      </c>
      <c r="E23" s="16">
        <f t="shared" si="1"/>
        <v>0</v>
      </c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5" ht="13.5" customHeight="1" x14ac:dyDescent="0.2">
      <c r="A24" s="18"/>
      <c r="B24" s="13" t="s">
        <v>123</v>
      </c>
      <c r="C24" s="14">
        <v>0</v>
      </c>
      <c r="D24" s="15">
        <f>SUMIF($E$51:$E$87, $B24, $C$51:$C92)+SUMIF($E$51:$E$87, $B24, $D$51:$D92)</f>
        <v>0</v>
      </c>
      <c r="E24" s="16">
        <f t="shared" si="1"/>
        <v>0</v>
      </c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5" ht="13.5" customHeight="1" x14ac:dyDescent="0.2">
      <c r="A25" s="18"/>
      <c r="B25" s="13" t="s">
        <v>124</v>
      </c>
      <c r="C25" s="14">
        <v>0</v>
      </c>
      <c r="D25" s="15">
        <f>SUMIF($E$51:$E$87, $B25, $C$51:$C93)+SUMIF($E$51:$E$87, $B25, $D$51:$D93)</f>
        <v>0</v>
      </c>
      <c r="E25" s="16">
        <f t="shared" si="1"/>
        <v>0</v>
      </c>
      <c r="F25" s="19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 x14ac:dyDescent="0.2">
      <c r="A26" s="18"/>
      <c r="B26" s="13" t="s">
        <v>125</v>
      </c>
      <c r="C26" s="14">
        <v>0</v>
      </c>
      <c r="D26" s="15">
        <f>SUMIF($E$51:$E$87, $B26, $C$51:$C94)+SUMIF($E$51:$E$87, $B26, $D$51:$D94)</f>
        <v>0</v>
      </c>
      <c r="E26" s="16">
        <f t="shared" si="1"/>
        <v>0</v>
      </c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2">
      <c r="A27" s="18"/>
      <c r="B27" s="24" t="s">
        <v>126</v>
      </c>
      <c r="C27" s="22">
        <f>SUM(C19:C26)</f>
        <v>0</v>
      </c>
      <c r="D27" s="22">
        <f>SUM(D19:D26)</f>
        <v>0</v>
      </c>
      <c r="E27" s="22">
        <f>SUM(E19:E26)</f>
        <v>0</v>
      </c>
      <c r="F27" s="19"/>
      <c r="G27" s="6"/>
      <c r="H27" s="6"/>
      <c r="I27" s="6"/>
      <c r="J27" s="6"/>
      <c r="K27" s="6"/>
      <c r="L27" s="6"/>
      <c r="M27" s="6"/>
      <c r="N27" s="6"/>
      <c r="O27" s="6"/>
    </row>
    <row r="28" spans="1:15" ht="13.5" customHeight="1" x14ac:dyDescent="0.2">
      <c r="A28" s="18"/>
      <c r="B28" s="24"/>
      <c r="C28" s="27"/>
      <c r="D28" s="27"/>
      <c r="E28" s="6"/>
      <c r="F28" s="19"/>
      <c r="G28" s="6"/>
      <c r="H28" s="6"/>
      <c r="I28" s="6"/>
      <c r="J28" s="6"/>
      <c r="K28" s="6"/>
      <c r="L28" s="6"/>
      <c r="M28" s="6"/>
      <c r="N28" s="6"/>
      <c r="O28" s="6"/>
    </row>
    <row r="29" spans="1:15" ht="13.5" customHeight="1" x14ac:dyDescent="0.2">
      <c r="A29" s="18"/>
      <c r="B29" s="24"/>
      <c r="C29" s="29" t="s">
        <v>127</v>
      </c>
      <c r="D29" s="29" t="s">
        <v>128</v>
      </c>
      <c r="E29" s="29" t="s">
        <v>129</v>
      </c>
      <c r="F29" s="19"/>
      <c r="G29" s="6"/>
      <c r="H29" s="6"/>
      <c r="I29" s="6"/>
      <c r="J29" s="6"/>
      <c r="K29" s="6"/>
      <c r="L29" s="6"/>
      <c r="M29" s="6"/>
      <c r="N29" s="6"/>
      <c r="O29" s="6"/>
    </row>
    <row r="30" spans="1:15" ht="13.5" customHeight="1" x14ac:dyDescent="0.2">
      <c r="A30" s="18"/>
      <c r="B30" s="21" t="s">
        <v>130</v>
      </c>
      <c r="C30" s="30">
        <f>C27+C17</f>
        <v>0</v>
      </c>
      <c r="D30" s="31">
        <f ca="1">D17+D27</f>
        <v>0</v>
      </c>
      <c r="E30" s="32">
        <f ca="1">C30-D30</f>
        <v>0</v>
      </c>
      <c r="F30" s="19"/>
      <c r="G30" s="6"/>
      <c r="H30" s="6"/>
      <c r="I30" s="6"/>
      <c r="J30" s="6"/>
      <c r="K30" s="6"/>
      <c r="L30" s="6"/>
      <c r="M30" s="6"/>
      <c r="N30" s="6"/>
      <c r="O30" s="6"/>
    </row>
    <row r="31" spans="1:15" ht="13.5" customHeight="1" x14ac:dyDescent="0.2">
      <c r="A31" s="18"/>
      <c r="B31" s="33"/>
      <c r="C31" s="33"/>
      <c r="D31" s="33"/>
      <c r="E31" s="6"/>
      <c r="F31" s="19"/>
      <c r="G31" s="6"/>
      <c r="H31" s="6"/>
      <c r="I31" s="6"/>
      <c r="J31" s="6"/>
      <c r="K31" s="6"/>
      <c r="L31" s="6"/>
      <c r="M31" s="6"/>
      <c r="N31" s="6"/>
      <c r="O31" s="6"/>
    </row>
    <row r="32" spans="1:15" ht="21.75" customHeight="1" x14ac:dyDescent="0.35">
      <c r="A32" s="18"/>
      <c r="B32" s="21" t="s">
        <v>131</v>
      </c>
      <c r="C32" s="30">
        <f>C6-C30</f>
        <v>0</v>
      </c>
      <c r="D32" s="31" t="e">
        <f ca="1">D6-D30</f>
        <v>#REF!</v>
      </c>
      <c r="E32" s="32" t="e">
        <f ca="1">C32-D32</f>
        <v>#REF!</v>
      </c>
      <c r="F32" s="12" t="s">
        <v>132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34"/>
      <c r="B33" s="33"/>
      <c r="C33" s="33"/>
      <c r="D33" s="33"/>
      <c r="E33" s="33"/>
      <c r="F33" s="19"/>
      <c r="G33" s="6"/>
      <c r="H33" s="6"/>
      <c r="I33" s="6"/>
      <c r="J33" s="6"/>
      <c r="K33" s="6"/>
      <c r="L33" s="6"/>
      <c r="M33" s="6"/>
      <c r="N33" s="6"/>
      <c r="O33" s="6"/>
    </row>
    <row r="34" spans="1:15" ht="21" customHeight="1" x14ac:dyDescent="0.35">
      <c r="A34" s="34"/>
      <c r="B34" s="33"/>
      <c r="C34" s="33"/>
      <c r="D34" s="33"/>
      <c r="E34" s="33"/>
      <c r="F34" s="12" t="s">
        <v>133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">
      <c r="A35" s="18"/>
      <c r="B35" s="33"/>
      <c r="C35" s="33"/>
      <c r="D35" s="33"/>
      <c r="E35" s="33"/>
      <c r="F35" s="19"/>
      <c r="G35" s="6"/>
      <c r="H35" s="6"/>
      <c r="I35" s="6"/>
      <c r="J35" s="6"/>
      <c r="K35" s="6"/>
      <c r="L35" s="6"/>
      <c r="M35" s="6"/>
      <c r="N35" s="6"/>
      <c r="O35" s="6"/>
    </row>
    <row r="36" spans="1:15" ht="13.5" customHeight="1" x14ac:dyDescent="0.2">
      <c r="A36" s="18"/>
      <c r="B36" s="81" t="s">
        <v>134</v>
      </c>
      <c r="C36" s="80"/>
      <c r="D36" s="80"/>
      <c r="E36" s="80"/>
      <c r="F36" s="19"/>
      <c r="G36" s="6"/>
      <c r="H36" s="6"/>
      <c r="I36" s="6"/>
      <c r="J36" s="6"/>
      <c r="K36" s="6"/>
      <c r="L36" s="6"/>
      <c r="M36" s="6"/>
      <c r="N36" s="6"/>
      <c r="O36" s="6"/>
    </row>
    <row r="37" spans="1:15" ht="13.5" customHeight="1" x14ac:dyDescent="0.2">
      <c r="A37" s="18"/>
      <c r="B37" s="35" t="s">
        <v>135</v>
      </c>
      <c r="C37" s="35" t="s">
        <v>136</v>
      </c>
      <c r="D37" s="35" t="s">
        <v>137</v>
      </c>
      <c r="E37" s="35" t="s">
        <v>138</v>
      </c>
      <c r="F37" s="19"/>
      <c r="G37" s="6"/>
      <c r="H37" s="6"/>
      <c r="I37" s="6"/>
      <c r="J37" s="6"/>
      <c r="K37" s="6"/>
      <c r="L37" s="6"/>
      <c r="M37" s="6"/>
      <c r="N37" s="6"/>
      <c r="O37" s="6"/>
    </row>
    <row r="38" spans="1:15" ht="13.5" customHeight="1" x14ac:dyDescent="0.2">
      <c r="A38" s="36"/>
      <c r="B38" s="13" t="s">
        <v>139</v>
      </c>
      <c r="C38" s="37">
        <f ca="1">D10+D11</f>
        <v>0</v>
      </c>
      <c r="D38" s="38" t="e">
        <f ca="1">C38/D5</f>
        <v>#DIV/0!</v>
      </c>
      <c r="E38" s="13" t="s">
        <v>140</v>
      </c>
      <c r="F38" s="39"/>
      <c r="G38" s="6"/>
      <c r="H38" s="6"/>
      <c r="I38" s="6"/>
      <c r="J38" s="6"/>
      <c r="K38" s="6"/>
      <c r="L38" s="6"/>
      <c r="M38" s="6"/>
      <c r="N38" s="6"/>
      <c r="O38" s="6"/>
    </row>
    <row r="39" spans="1:15" ht="13.5" customHeight="1" x14ac:dyDescent="0.2">
      <c r="A39" s="36"/>
      <c r="B39" s="13" t="s">
        <v>141</v>
      </c>
      <c r="C39" s="37">
        <f ca="1">D13</f>
        <v>0</v>
      </c>
      <c r="D39" s="38" t="e">
        <f ca="1">C39/D5</f>
        <v>#DIV/0!</v>
      </c>
      <c r="E39" s="13" t="s">
        <v>142</v>
      </c>
      <c r="F39" s="39"/>
      <c r="G39" s="6"/>
      <c r="H39" s="6"/>
      <c r="I39" s="6"/>
      <c r="J39" s="6"/>
      <c r="K39" s="6"/>
      <c r="L39" s="6"/>
      <c r="M39" s="6"/>
      <c r="N39" s="6"/>
      <c r="O39" s="6"/>
    </row>
    <row r="40" spans="1:15" ht="13.5" customHeight="1" x14ac:dyDescent="0.2">
      <c r="A40" s="36"/>
      <c r="B40" s="13" t="s">
        <v>143</v>
      </c>
      <c r="C40" s="37">
        <f ca="1">D14+D15+D19+D20+D21+D22+D23+D24+D25+D26</f>
        <v>0</v>
      </c>
      <c r="D40" s="38" t="e">
        <f ca="1">C40/D5</f>
        <v>#DIV/0!</v>
      </c>
      <c r="E40" s="13" t="s">
        <v>144</v>
      </c>
      <c r="F40" s="39"/>
      <c r="G40" s="6"/>
      <c r="H40" s="6"/>
      <c r="I40" s="6"/>
      <c r="J40" s="6"/>
      <c r="K40" s="6"/>
      <c r="L40" s="6"/>
      <c r="M40" s="6"/>
      <c r="N40" s="6"/>
      <c r="O40" s="6"/>
    </row>
    <row r="41" spans="1:15" ht="13.5" customHeight="1" x14ac:dyDescent="0.2">
      <c r="A41" s="36"/>
      <c r="B41" s="13" t="s">
        <v>145</v>
      </c>
      <c r="C41" s="37">
        <f ca="1">D12</f>
        <v>0</v>
      </c>
      <c r="D41" s="38" t="e">
        <f ca="1">C41/D5</f>
        <v>#DIV/0!</v>
      </c>
      <c r="E41" s="13" t="s">
        <v>146</v>
      </c>
      <c r="F41" s="39"/>
      <c r="G41" s="6"/>
      <c r="H41" s="6"/>
      <c r="I41" s="6"/>
      <c r="J41" s="6"/>
      <c r="K41" s="6"/>
      <c r="L41" s="6"/>
      <c r="M41" s="6"/>
      <c r="N41" s="6"/>
      <c r="O41" s="6"/>
    </row>
    <row r="42" spans="1:15" ht="13.5" customHeight="1" x14ac:dyDescent="0.2">
      <c r="A42" s="18"/>
      <c r="B42" s="13" t="s">
        <v>147</v>
      </c>
      <c r="C42" s="37">
        <f ca="1">D9+D16</f>
        <v>0</v>
      </c>
      <c r="D42" s="38" t="e">
        <f ca="1">C42/D5</f>
        <v>#DIV/0!</v>
      </c>
      <c r="E42" s="13" t="s">
        <v>148</v>
      </c>
      <c r="F42" s="19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40"/>
      <c r="B43" s="41"/>
      <c r="C43" s="41"/>
      <c r="D43" s="41"/>
      <c r="E43" s="41"/>
      <c r="F43" s="42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51" customHeight="1" x14ac:dyDescent="0.75">
      <c r="A47" s="1" t="s">
        <v>149</v>
      </c>
      <c r="B47" s="2"/>
      <c r="C47" s="2"/>
      <c r="D47" s="2"/>
      <c r="E47" s="3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ht="12.75" customHeight="1" x14ac:dyDescent="0.2">
      <c r="A49" s="44" t="s">
        <v>150</v>
      </c>
      <c r="B49" s="45" t="s">
        <v>151</v>
      </c>
      <c r="C49" s="45" t="s">
        <v>152</v>
      </c>
      <c r="D49" s="45" t="s">
        <v>153</v>
      </c>
      <c r="E49" s="45" t="s">
        <v>154</v>
      </c>
      <c r="F49" s="45" t="s">
        <v>155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12.75" customHeight="1" x14ac:dyDescent="0.2">
      <c r="A50" s="44" t="s">
        <v>156</v>
      </c>
      <c r="B50" s="73">
        <f>'Oct 2014'!F80</f>
        <v>1450.56</v>
      </c>
      <c r="C50" s="46">
        <f>SUM(C51:C87)</f>
        <v>0</v>
      </c>
      <c r="D50" s="46">
        <f>SUM(D51:D87)</f>
        <v>0</v>
      </c>
      <c r="E50" s="47"/>
      <c r="F50" s="48">
        <f>B50</f>
        <v>1450.56</v>
      </c>
      <c r="G50" s="6"/>
      <c r="H50" s="6"/>
      <c r="I50" s="6"/>
      <c r="J50" s="6"/>
      <c r="K50" s="6"/>
      <c r="L50" s="6"/>
      <c r="M50" s="6"/>
      <c r="N50" s="6"/>
      <c r="O50" s="6"/>
    </row>
    <row r="51" spans="1:16" ht="12.75" customHeight="1" x14ac:dyDescent="0.2">
      <c r="A51" s="49">
        <v>41944</v>
      </c>
      <c r="B51" s="92" t="s">
        <v>1</v>
      </c>
      <c r="C51" s="66"/>
      <c r="D51" s="67"/>
      <c r="E51" s="53"/>
      <c r="F51" s="48">
        <f t="shared" ref="F51:F87" si="2">(F50+IF((C51&gt;0),+C51,-C51))-SUM(D51:E51)</f>
        <v>1450.56</v>
      </c>
      <c r="G51" s="6"/>
      <c r="H51" s="6"/>
      <c r="I51" s="6"/>
      <c r="J51" s="6"/>
      <c r="K51" s="6"/>
      <c r="L51" s="55"/>
      <c r="M51" s="55"/>
      <c r="N51" s="55"/>
      <c r="O51" s="6"/>
      <c r="P51" s="6"/>
    </row>
    <row r="52" spans="1:16" ht="12.75" customHeight="1" x14ac:dyDescent="0.2">
      <c r="A52" s="60">
        <v>41944</v>
      </c>
      <c r="B52" s="92" t="s">
        <v>2</v>
      </c>
      <c r="C52" s="66"/>
      <c r="D52" s="67"/>
      <c r="E52" s="53"/>
      <c r="F52" s="48">
        <f t="shared" si="2"/>
        <v>1450.56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12.75" customHeight="1" x14ac:dyDescent="0.2">
      <c r="A53" s="60">
        <v>41944</v>
      </c>
      <c r="B53" s="92" t="s">
        <v>3</v>
      </c>
      <c r="C53" s="74"/>
      <c r="D53" s="74"/>
      <c r="E53" s="53"/>
      <c r="F53" s="48">
        <f t="shared" si="2"/>
        <v>1450.56</v>
      </c>
      <c r="G53" s="6"/>
      <c r="H53" s="6"/>
      <c r="I53" s="6"/>
      <c r="J53" s="6"/>
      <c r="K53" s="6"/>
      <c r="L53" s="6"/>
      <c r="M53" s="6"/>
      <c r="N53" s="6"/>
      <c r="O53" s="6"/>
    </row>
    <row r="54" spans="1:16" ht="12.75" customHeight="1" x14ac:dyDescent="0.2">
      <c r="A54" s="60">
        <v>41944</v>
      </c>
      <c r="B54" s="92" t="s">
        <v>4</v>
      </c>
      <c r="C54" s="74"/>
      <c r="D54" s="74"/>
      <c r="E54" s="53"/>
      <c r="F54" s="48">
        <f t="shared" si="2"/>
        <v>1450.56</v>
      </c>
      <c r="G54" s="6"/>
      <c r="H54" s="6"/>
      <c r="I54" s="6"/>
      <c r="J54" s="6"/>
      <c r="K54" s="6"/>
      <c r="L54" s="6"/>
      <c r="M54" s="6"/>
      <c r="N54" s="6"/>
      <c r="O54" s="6"/>
    </row>
    <row r="55" spans="1:16" ht="12.75" customHeight="1" x14ac:dyDescent="0.2">
      <c r="A55" s="60">
        <v>41944</v>
      </c>
      <c r="B55" s="92" t="s">
        <v>5</v>
      </c>
      <c r="C55" s="66"/>
      <c r="D55" s="67"/>
      <c r="E55" s="53"/>
      <c r="F55" s="48">
        <f t="shared" si="2"/>
        <v>1450.56</v>
      </c>
      <c r="G55" s="6"/>
      <c r="H55" s="6"/>
      <c r="I55" s="6"/>
      <c r="J55" s="6"/>
      <c r="K55" s="6"/>
      <c r="L55" s="6"/>
      <c r="M55" s="6"/>
      <c r="N55" s="6"/>
      <c r="O55" s="6"/>
    </row>
    <row r="56" spans="1:16" ht="12.75" customHeight="1" x14ac:dyDescent="0.2">
      <c r="A56" s="60">
        <v>41944</v>
      </c>
      <c r="B56" s="92" t="s">
        <v>6</v>
      </c>
      <c r="C56" s="66"/>
      <c r="D56" s="67"/>
      <c r="E56" s="53"/>
      <c r="F56" s="48">
        <f t="shared" si="2"/>
        <v>1450.56</v>
      </c>
      <c r="G56" s="6"/>
      <c r="H56" s="6"/>
      <c r="I56" s="6"/>
      <c r="J56" s="6"/>
      <c r="K56" s="6"/>
      <c r="L56" s="6"/>
      <c r="M56" s="6"/>
      <c r="N56" s="6"/>
      <c r="O56" s="6"/>
    </row>
    <row r="57" spans="1:16" ht="12.75" customHeight="1" x14ac:dyDescent="0.2">
      <c r="A57" s="60">
        <v>41944</v>
      </c>
      <c r="B57" s="92" t="s">
        <v>7</v>
      </c>
      <c r="C57" s="74"/>
      <c r="D57" s="74"/>
      <c r="E57" s="53"/>
      <c r="F57" s="48">
        <f t="shared" si="2"/>
        <v>1450.56</v>
      </c>
      <c r="G57" s="6"/>
      <c r="H57" s="6"/>
      <c r="I57" s="6"/>
      <c r="J57" s="6"/>
      <c r="K57" s="6"/>
      <c r="L57" s="6"/>
      <c r="M57" s="6"/>
      <c r="N57" s="6"/>
      <c r="O57" s="6"/>
    </row>
    <row r="58" spans="1:16" ht="12.75" customHeight="1" x14ac:dyDescent="0.2">
      <c r="A58" s="60">
        <v>41944</v>
      </c>
      <c r="B58" s="92" t="s">
        <v>8</v>
      </c>
      <c r="C58" s="66"/>
      <c r="D58" s="67"/>
      <c r="E58" s="53"/>
      <c r="F58" s="48">
        <f t="shared" si="2"/>
        <v>1450.56</v>
      </c>
      <c r="G58" s="6"/>
      <c r="H58" s="6"/>
      <c r="I58" s="6"/>
      <c r="J58" s="6"/>
      <c r="K58" s="6"/>
      <c r="L58" s="6"/>
      <c r="M58" s="6"/>
      <c r="N58" s="6"/>
      <c r="O58" s="6"/>
    </row>
    <row r="59" spans="1:16" ht="12.75" customHeight="1" x14ac:dyDescent="0.2">
      <c r="A59" s="60">
        <v>41944</v>
      </c>
      <c r="B59" s="92" t="s">
        <v>9</v>
      </c>
      <c r="C59" s="66"/>
      <c r="D59" s="67"/>
      <c r="E59" s="53"/>
      <c r="F59" s="48">
        <f t="shared" si="2"/>
        <v>1450.56</v>
      </c>
      <c r="G59" s="6"/>
      <c r="H59" s="6"/>
      <c r="I59" s="6"/>
      <c r="J59" s="6"/>
      <c r="K59" s="6"/>
      <c r="L59" s="6"/>
      <c r="M59" s="6"/>
      <c r="N59" s="6"/>
      <c r="O59" s="6"/>
    </row>
    <row r="60" spans="1:16" ht="12.75" customHeight="1" x14ac:dyDescent="0.2">
      <c r="A60" s="60">
        <v>41944</v>
      </c>
      <c r="B60" s="92" t="s">
        <v>10</v>
      </c>
      <c r="C60" s="66"/>
      <c r="D60" s="75"/>
      <c r="E60" s="53"/>
      <c r="F60" s="48">
        <f t="shared" si="2"/>
        <v>1450.56</v>
      </c>
      <c r="G60" s="6"/>
      <c r="H60" s="6"/>
      <c r="I60" s="6"/>
      <c r="J60" s="6"/>
      <c r="K60" s="6"/>
      <c r="L60" s="6"/>
      <c r="M60" s="6"/>
      <c r="N60" s="6"/>
      <c r="O60" s="6"/>
    </row>
    <row r="61" spans="1:16" ht="12.75" customHeight="1" x14ac:dyDescent="0.2">
      <c r="A61" s="60">
        <v>41944</v>
      </c>
      <c r="B61" s="98" t="s">
        <v>11</v>
      </c>
      <c r="C61" s="74"/>
      <c r="D61" s="76"/>
      <c r="E61" s="53"/>
      <c r="F61" s="48">
        <f t="shared" si="2"/>
        <v>1450.56</v>
      </c>
      <c r="G61" s="6"/>
      <c r="H61" s="6"/>
      <c r="I61" s="6"/>
      <c r="J61" s="6"/>
      <c r="K61" s="6"/>
      <c r="L61" s="6"/>
      <c r="M61" s="6"/>
      <c r="N61" s="6"/>
      <c r="O61" s="6"/>
    </row>
    <row r="62" spans="1:16" ht="12.75" customHeight="1" x14ac:dyDescent="0.2">
      <c r="A62" s="60">
        <v>41944</v>
      </c>
      <c r="B62" s="92" t="s">
        <v>12</v>
      </c>
      <c r="C62" s="74"/>
      <c r="D62" s="74"/>
      <c r="E62" s="53"/>
      <c r="F62" s="48">
        <f t="shared" si="2"/>
        <v>1450.56</v>
      </c>
      <c r="G62" s="6"/>
      <c r="H62" s="6"/>
      <c r="I62" s="6"/>
      <c r="J62" s="6"/>
      <c r="K62" s="6"/>
      <c r="L62" s="6"/>
      <c r="M62" s="6"/>
      <c r="N62" s="6"/>
      <c r="O62" s="6"/>
    </row>
    <row r="63" spans="1:16" ht="12.75" customHeight="1" x14ac:dyDescent="0.2">
      <c r="A63" s="60">
        <v>41944</v>
      </c>
      <c r="B63" s="92" t="s">
        <v>15</v>
      </c>
      <c r="C63" s="66"/>
      <c r="D63" s="75"/>
      <c r="E63" s="59"/>
      <c r="F63" s="48">
        <f t="shared" si="2"/>
        <v>1450.56</v>
      </c>
      <c r="G63" s="6"/>
      <c r="H63" s="6"/>
      <c r="I63" s="6"/>
      <c r="J63" s="6"/>
      <c r="K63" s="6"/>
      <c r="L63" s="6"/>
      <c r="M63" s="6"/>
      <c r="N63" s="6"/>
      <c r="O63" s="6"/>
    </row>
    <row r="64" spans="1:16" ht="12.75" customHeight="1" x14ac:dyDescent="0.2">
      <c r="A64" s="60">
        <v>41944</v>
      </c>
      <c r="B64" s="92" t="s">
        <v>13</v>
      </c>
      <c r="C64" s="66"/>
      <c r="D64" s="75"/>
      <c r="E64" s="59"/>
      <c r="F64" s="48">
        <f t="shared" si="2"/>
        <v>1450.56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60">
        <v>41944</v>
      </c>
      <c r="B65" s="92" t="s">
        <v>14</v>
      </c>
      <c r="C65" s="66"/>
      <c r="D65" s="75"/>
      <c r="E65" s="59"/>
      <c r="F65" s="48">
        <f t="shared" si="2"/>
        <v>1450.56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60">
        <v>41944</v>
      </c>
      <c r="B66" s="92" t="s">
        <v>15</v>
      </c>
      <c r="C66" s="66"/>
      <c r="D66" s="75"/>
      <c r="E66" s="53"/>
      <c r="F66" s="48">
        <f t="shared" si="2"/>
        <v>1450.56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60">
        <v>41944</v>
      </c>
      <c r="B67" s="61"/>
      <c r="C67" s="77"/>
      <c r="D67" s="78"/>
      <c r="E67" s="53"/>
      <c r="F67" s="48">
        <f t="shared" si="2"/>
        <v>1450.56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60">
        <v>41944</v>
      </c>
      <c r="B68" s="50"/>
      <c r="C68" s="66"/>
      <c r="D68" s="67"/>
      <c r="E68" s="53"/>
      <c r="F68" s="48">
        <f t="shared" si="2"/>
        <v>1450.56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60">
        <v>41944</v>
      </c>
      <c r="B69" s="50"/>
      <c r="C69" s="66"/>
      <c r="D69" s="67"/>
      <c r="E69" s="53"/>
      <c r="F69" s="48">
        <f t="shared" si="2"/>
        <v>1450.56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60">
        <v>41944</v>
      </c>
      <c r="B70" s="50"/>
      <c r="C70" s="66"/>
      <c r="D70" s="67"/>
      <c r="E70" s="53"/>
      <c r="F70" s="48">
        <f t="shared" si="2"/>
        <v>1450.56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60">
        <v>41944</v>
      </c>
      <c r="B71" s="50"/>
      <c r="C71" s="66"/>
      <c r="D71" s="67"/>
      <c r="E71" s="53"/>
      <c r="F71" s="48">
        <f t="shared" si="2"/>
        <v>1450.56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60">
        <v>41944</v>
      </c>
      <c r="B72" s="61"/>
      <c r="C72" s="77"/>
      <c r="D72" s="77"/>
      <c r="E72" s="53"/>
      <c r="F72" s="48">
        <f t="shared" si="2"/>
        <v>1450.56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60">
        <v>41944</v>
      </c>
      <c r="B73" s="61"/>
      <c r="C73" s="77"/>
      <c r="D73" s="77"/>
      <c r="E73" s="53"/>
      <c r="F73" s="48">
        <f t="shared" si="2"/>
        <v>1450.56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60">
        <v>41944</v>
      </c>
      <c r="B74" s="50"/>
      <c r="C74" s="66"/>
      <c r="D74" s="67"/>
      <c r="E74" s="53"/>
      <c r="F74" s="48">
        <f t="shared" si="2"/>
        <v>1450.56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60">
        <v>41944</v>
      </c>
      <c r="B75" s="50"/>
      <c r="C75" s="66"/>
      <c r="D75" s="67"/>
      <c r="E75" s="53"/>
      <c r="F75" s="48">
        <f t="shared" si="2"/>
        <v>1450.56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60">
        <v>41944</v>
      </c>
      <c r="B76" s="50"/>
      <c r="C76" s="66"/>
      <c r="D76" s="67"/>
      <c r="E76" s="53"/>
      <c r="F76" s="48">
        <f t="shared" si="2"/>
        <v>1450.56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60">
        <v>41944</v>
      </c>
      <c r="B77" s="50"/>
      <c r="C77" s="66"/>
      <c r="D77" s="66"/>
      <c r="E77" s="53"/>
      <c r="F77" s="48">
        <f t="shared" si="2"/>
        <v>1450.56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60">
        <v>41944</v>
      </c>
      <c r="B78" s="50"/>
      <c r="C78" s="66"/>
      <c r="D78" s="67"/>
      <c r="E78" s="53"/>
      <c r="F78" s="48">
        <f t="shared" si="2"/>
        <v>1450.56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0">
        <v>41944</v>
      </c>
      <c r="B79" s="64"/>
      <c r="C79" s="66"/>
      <c r="D79" s="67"/>
      <c r="E79" s="65"/>
      <c r="F79" s="48">
        <f t="shared" si="2"/>
        <v>1450.56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0">
        <v>41944</v>
      </c>
      <c r="B80" s="64"/>
      <c r="C80" s="66"/>
      <c r="D80" s="67"/>
      <c r="E80" s="65"/>
      <c r="F80" s="48">
        <f t="shared" si="2"/>
        <v>1450.56</v>
      </c>
      <c r="G80" s="6"/>
      <c r="H80" s="6"/>
      <c r="I80" s="6"/>
      <c r="J80" s="6"/>
      <c r="K80" s="6"/>
      <c r="L80" s="6"/>
      <c r="M80" s="6"/>
      <c r="N80" s="6"/>
      <c r="O80" s="6"/>
    </row>
    <row r="81" spans="1:16" ht="12.75" customHeight="1" x14ac:dyDescent="0.2">
      <c r="A81" s="60">
        <v>41944</v>
      </c>
      <c r="B81" s="64"/>
      <c r="C81" s="66"/>
      <c r="D81" s="67"/>
      <c r="E81" s="65"/>
      <c r="F81" s="48">
        <f t="shared" si="2"/>
        <v>1450.56</v>
      </c>
      <c r="G81" s="6"/>
      <c r="H81" s="6"/>
      <c r="I81" s="6"/>
      <c r="J81" s="6"/>
      <c r="K81" s="6"/>
      <c r="L81" s="6"/>
      <c r="M81" s="6"/>
      <c r="N81" s="6"/>
      <c r="O81" s="6"/>
    </row>
    <row r="82" spans="1:16" ht="12.75" customHeight="1" x14ac:dyDescent="0.2">
      <c r="A82" s="60">
        <v>41944</v>
      </c>
      <c r="B82" s="64"/>
      <c r="C82" s="66"/>
      <c r="D82" s="67"/>
      <c r="E82" s="65"/>
      <c r="F82" s="48">
        <f t="shared" si="2"/>
        <v>1450.56</v>
      </c>
      <c r="G82" s="6"/>
      <c r="H82" s="6"/>
      <c r="I82" s="6"/>
      <c r="J82" s="6"/>
      <c r="K82" s="6"/>
      <c r="L82" s="6"/>
      <c r="M82" s="6"/>
      <c r="N82" s="6"/>
      <c r="O82" s="6"/>
    </row>
    <row r="83" spans="1:16" ht="12.75" customHeight="1" x14ac:dyDescent="0.2">
      <c r="A83" s="60">
        <v>41944</v>
      </c>
      <c r="B83" s="64"/>
      <c r="C83" s="66"/>
      <c r="D83" s="67"/>
      <c r="E83" s="65"/>
      <c r="F83" s="48">
        <f t="shared" si="2"/>
        <v>1450.56</v>
      </c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 x14ac:dyDescent="0.2">
      <c r="A84" s="60">
        <v>41944</v>
      </c>
      <c r="B84" s="64"/>
      <c r="C84" s="66"/>
      <c r="D84" s="67"/>
      <c r="E84" s="65"/>
      <c r="F84" s="48">
        <f t="shared" si="2"/>
        <v>1450.56</v>
      </c>
      <c r="G84" s="6"/>
      <c r="H84" s="6"/>
      <c r="I84" s="6"/>
      <c r="J84" s="6"/>
      <c r="K84" s="6"/>
      <c r="L84" s="6"/>
      <c r="M84" s="6"/>
      <c r="N84" s="6"/>
      <c r="O84" s="6"/>
    </row>
    <row r="85" spans="1:16" ht="12.75" customHeight="1" x14ac:dyDescent="0.2">
      <c r="A85" s="60">
        <v>41944</v>
      </c>
      <c r="B85" s="64"/>
      <c r="C85" s="66"/>
      <c r="D85" s="67"/>
      <c r="E85" s="65"/>
      <c r="F85" s="48">
        <f t="shared" si="2"/>
        <v>1450.56</v>
      </c>
      <c r="G85" s="6"/>
      <c r="H85" s="6"/>
      <c r="I85" s="6"/>
      <c r="J85" s="6"/>
      <c r="K85" s="6"/>
      <c r="L85" s="6"/>
      <c r="M85" s="6"/>
      <c r="N85" s="6"/>
      <c r="O85" s="6"/>
    </row>
    <row r="86" spans="1:16" ht="12.75" customHeight="1" x14ac:dyDescent="0.2">
      <c r="A86" s="60">
        <v>41944</v>
      </c>
      <c r="B86" s="64"/>
      <c r="C86" s="66"/>
      <c r="D86" s="67"/>
      <c r="E86" s="65"/>
      <c r="F86" s="48">
        <f t="shared" si="2"/>
        <v>1450.56</v>
      </c>
      <c r="G86" s="6"/>
      <c r="H86" s="6"/>
      <c r="I86" s="6"/>
      <c r="J86" s="6"/>
      <c r="K86" s="6"/>
      <c r="L86" s="6"/>
      <c r="M86" s="6"/>
      <c r="N86" s="6"/>
      <c r="O86" s="6"/>
    </row>
    <row r="87" spans="1:16" ht="12.75" customHeight="1" x14ac:dyDescent="0.2">
      <c r="A87" s="60">
        <v>41944</v>
      </c>
      <c r="B87" s="64"/>
      <c r="C87" s="66"/>
      <c r="D87" s="67"/>
      <c r="E87" s="65"/>
      <c r="F87" s="48">
        <f t="shared" si="2"/>
        <v>1450.56</v>
      </c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 customHeight="1" x14ac:dyDescent="0.2">
      <c r="A88" s="6"/>
      <c r="B88" s="68" t="s">
        <v>157</v>
      </c>
      <c r="C88" s="46">
        <f>SUM(C51:C87)</f>
        <v>0</v>
      </c>
      <c r="D88" s="46">
        <f>SUM(D51:D87)</f>
        <v>0</v>
      </c>
      <c r="E88" s="46"/>
      <c r="F88" s="69"/>
      <c r="G88" s="6"/>
      <c r="H88" s="6"/>
      <c r="I88" s="6"/>
      <c r="J88" s="6"/>
      <c r="K88" s="6"/>
      <c r="L88" s="6"/>
      <c r="M88" s="6"/>
      <c r="N88" s="6"/>
      <c r="O88" s="6"/>
    </row>
    <row r="89" spans="1:1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6" ht="12.75" customHeight="1" x14ac:dyDescent="0.2">
      <c r="A91" s="70" t="s">
        <v>158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2.75" customHeight="1" x14ac:dyDescent="0.2">
      <c r="A92" s="71" t="s">
        <v>159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6" ht="12.75" customHeight="1" x14ac:dyDescent="0.2">
      <c r="A93" s="71" t="s">
        <v>160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6" ht="12.75" customHeight="1" x14ac:dyDescent="0.2">
      <c r="A94" s="71" t="s">
        <v>161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6" ht="12.75" customHeight="1" x14ac:dyDescent="0.2">
      <c r="A95" s="71" t="s">
        <v>162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6" ht="12.75" customHeight="1" x14ac:dyDescent="0.2">
      <c r="A96" s="71" t="s">
        <v>163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71" t="s">
        <v>164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71" t="s">
        <v>165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71" t="s">
        <v>166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71" t="s">
        <v>167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 x14ac:dyDescent="0.2">
      <c r="A101" s="71" t="s">
        <v>168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 x14ac:dyDescent="0.2">
      <c r="A102" s="72" t="s">
        <v>169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 x14ac:dyDescent="0.2">
      <c r="A103" s="71" t="s">
        <v>170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 x14ac:dyDescent="0.2">
      <c r="A104" s="71" t="s">
        <v>15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 x14ac:dyDescent="0.2">
      <c r="A105" s="71" t="s">
        <v>171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 x14ac:dyDescent="0.2">
      <c r="A106" s="71" t="s">
        <v>172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 x14ac:dyDescent="0.2">
      <c r="A107" s="71" t="s">
        <v>173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">
    <mergeCell ref="B36:E36"/>
  </mergeCells>
  <conditionalFormatting sqref="B88:E88">
    <cfRule type="cellIs" dxfId="7" priority="1" stopIfTrue="1" operator="lessThan">
      <formula>0</formula>
    </cfRule>
  </conditionalFormatting>
  <conditionalFormatting sqref="C50:D50">
    <cfRule type="cellIs" dxfId="6" priority="2" stopIfTrue="1" operator="lessThan">
      <formula>0</formula>
    </cfRule>
  </conditionalFormatting>
  <dataValidations count="37">
    <dataValidation type="list" showErrorMessage="1" sqref="E51">
      <formula1>$A$91:$A$107</formula1>
    </dataValidation>
    <dataValidation type="list" showErrorMessage="1" sqref="E52">
      <formula1>$A$91:$A$107</formula1>
    </dataValidation>
    <dataValidation type="list" showErrorMessage="1" sqref="E53">
      <formula1>$A$91:$A$107</formula1>
    </dataValidation>
    <dataValidation type="list" showErrorMessage="1" sqref="E54">
      <formula1>$A$91:$A$107</formula1>
    </dataValidation>
    <dataValidation type="list" showErrorMessage="1" sqref="E55">
      <formula1>$A$91:$A$107</formula1>
    </dataValidation>
    <dataValidation type="list" showErrorMessage="1" sqref="E56">
      <formula1>$A$91:$A$107</formula1>
    </dataValidation>
    <dataValidation type="list" showErrorMessage="1" sqref="E57">
      <formula1>$A$91:$A$107</formula1>
    </dataValidation>
    <dataValidation type="list" showErrorMessage="1" sqref="E58">
      <formula1>$A$91:$A$107</formula1>
    </dataValidation>
    <dataValidation type="list" showErrorMessage="1" sqref="E59">
      <formula1>$A$91:$A$107</formula1>
    </dataValidation>
    <dataValidation type="list" showErrorMessage="1" sqref="E60">
      <formula1>$A$91:$A$107</formula1>
    </dataValidation>
    <dataValidation type="list" showErrorMessage="1" sqref="E61">
      <formula1>$A$91:$A$107</formula1>
    </dataValidation>
    <dataValidation type="list" showErrorMessage="1" sqref="E62">
      <formula1>$A$91:$A$107</formula1>
    </dataValidation>
    <dataValidation type="list" showErrorMessage="1" sqref="E63">
      <formula1>$A$91:$A$107</formula1>
    </dataValidation>
    <dataValidation type="list" showErrorMessage="1" sqref="E64">
      <formula1>$A$91:$A$107</formula1>
    </dataValidation>
    <dataValidation type="list" showErrorMessage="1" sqref="E65">
      <formula1>$A$91:$A$107</formula1>
    </dataValidation>
    <dataValidation type="list" showErrorMessage="1" sqref="E66">
      <formula1>$A$91:$A$107</formula1>
    </dataValidation>
    <dataValidation type="list" showErrorMessage="1" sqref="E67">
      <formula1>$A$91:$A$107</formula1>
    </dataValidation>
    <dataValidation type="list" showErrorMessage="1" sqref="E68">
      <formula1>$A$91:$A$107</formula1>
    </dataValidation>
    <dataValidation type="list" showErrorMessage="1" sqref="E69">
      <formula1>$A$91:$A$107</formula1>
    </dataValidation>
    <dataValidation type="list" showErrorMessage="1" sqref="E70">
      <formula1>$A$91:$A$107</formula1>
    </dataValidation>
    <dataValidation type="list" showErrorMessage="1" sqref="E71">
      <formula1>$A$91:$A$107</formula1>
    </dataValidation>
    <dataValidation type="list" showErrorMessage="1" sqref="E72">
      <formula1>$A$91:$A$107</formula1>
    </dataValidation>
    <dataValidation type="list" showErrorMessage="1" sqref="E73">
      <formula1>$A$91:$A$107</formula1>
    </dataValidation>
    <dataValidation type="list" showErrorMessage="1" sqref="E74">
      <formula1>$A$91:$A$107</formula1>
    </dataValidation>
    <dataValidation type="list" showErrorMessage="1" sqref="E75">
      <formula1>$A$91:$A$107</formula1>
    </dataValidation>
    <dataValidation type="list" showErrorMessage="1" sqref="E76">
      <formula1>$A$91:$A$107</formula1>
    </dataValidation>
    <dataValidation type="list" showErrorMessage="1" sqref="E77">
      <formula1>$A$91:$A$107</formula1>
    </dataValidation>
    <dataValidation type="list" showErrorMessage="1" sqref="E78">
      <formula1>$A$91:$A$107</formula1>
    </dataValidation>
    <dataValidation type="list" showErrorMessage="1" sqref="E79">
      <formula1>$A$91:$A$107</formula1>
    </dataValidation>
    <dataValidation type="list" showErrorMessage="1" sqref="E80">
      <formula1>$A$91:$A$107</formula1>
    </dataValidation>
    <dataValidation type="list" showErrorMessage="1" sqref="E81">
      <formula1>$A$91:$A$107</formula1>
    </dataValidation>
    <dataValidation type="list" showErrorMessage="1" sqref="E82">
      <formula1>$A$91:$A$107</formula1>
    </dataValidation>
    <dataValidation type="list" showErrorMessage="1" sqref="E83">
      <formula1>$A$91:$A$107</formula1>
    </dataValidation>
    <dataValidation type="list" showErrorMessage="1" sqref="E84">
      <formula1>$A$91:$A$107</formula1>
    </dataValidation>
    <dataValidation type="list" showErrorMessage="1" sqref="E85">
      <formula1>$A$91:$A$107</formula1>
    </dataValidation>
    <dataValidation type="list" showErrorMessage="1" sqref="E86">
      <formula1>$A$91:$A$107</formula1>
    </dataValidation>
    <dataValidation type="list" showErrorMessage="1" sqref="E87">
      <formula1>$A$91:$A$107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50" workbookViewId="0">
      <selection activeCell="B51" sqref="B51:B66"/>
    </sheetView>
  </sheetViews>
  <sheetFormatPr defaultColWidth="17.28515625" defaultRowHeight="15.75" customHeight="1" x14ac:dyDescent="0.2"/>
  <cols>
    <col min="1" max="1" width="16.42578125" customWidth="1"/>
    <col min="2" max="2" width="20" customWidth="1"/>
    <col min="3" max="3" width="10.28515625" customWidth="1"/>
    <col min="4" max="4" width="10.5703125" customWidth="1"/>
    <col min="5" max="5" width="13.140625" customWidth="1"/>
    <col min="6" max="6" width="12.7109375" customWidth="1"/>
    <col min="7" max="7" width="9.42578125" customWidth="1"/>
    <col min="8" max="8" width="14.85546875" customWidth="1"/>
    <col min="9" max="9" width="10.5703125" customWidth="1"/>
    <col min="10" max="10" width="10.28515625" customWidth="1"/>
    <col min="11" max="11" width="10.5703125" customWidth="1"/>
    <col min="12" max="12" width="8.42578125" customWidth="1"/>
    <col min="13" max="13" width="9.7109375" customWidth="1"/>
    <col min="14" max="14" width="8.42578125" customWidth="1"/>
    <col min="15" max="15" width="9.140625" customWidth="1"/>
    <col min="16" max="16" width="8.7109375" customWidth="1"/>
  </cols>
  <sheetData>
    <row r="1" spans="1:15" ht="51" customHeight="1" x14ac:dyDescent="0.75">
      <c r="A1" s="1" t="s">
        <v>174</v>
      </c>
      <c r="B1" s="2"/>
      <c r="C1" s="2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x14ac:dyDescent="0.25">
      <c r="A2" s="5"/>
      <c r="B2" s="6"/>
      <c r="C2" s="6"/>
      <c r="D2" s="7"/>
      <c r="E2" s="8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27" customHeight="1" x14ac:dyDescent="0.4">
      <c r="A3" s="10"/>
      <c r="B3" s="11" t="s">
        <v>175</v>
      </c>
      <c r="C3" s="11" t="s">
        <v>176</v>
      </c>
      <c r="D3" s="11" t="s">
        <v>177</v>
      </c>
      <c r="E3" s="11" t="s">
        <v>178</v>
      </c>
      <c r="F3" s="12" t="s">
        <v>179</v>
      </c>
      <c r="G3" s="6"/>
      <c r="H3" s="6"/>
      <c r="I3" s="6"/>
      <c r="J3" s="6"/>
      <c r="K3" s="6"/>
      <c r="L3" s="6"/>
      <c r="M3" s="6"/>
      <c r="N3" s="6"/>
      <c r="O3" s="6"/>
    </row>
    <row r="4" spans="1:15" ht="27" customHeight="1" x14ac:dyDescent="0.4">
      <c r="A4" s="10"/>
      <c r="B4" s="13" t="s">
        <v>180</v>
      </c>
      <c r="C4" s="14">
        <v>0</v>
      </c>
      <c r="D4" s="15">
        <f>'Nov 2014'!F87</f>
        <v>1450.56</v>
      </c>
      <c r="E4" s="16"/>
      <c r="F4" s="17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 x14ac:dyDescent="0.2">
      <c r="A5" s="18"/>
      <c r="B5" s="13" t="s">
        <v>181</v>
      </c>
      <c r="C5" s="14">
        <v>0</v>
      </c>
      <c r="D5" s="15">
        <f ca="1">SUMIF($E$51:$E$87, $B5, $C$51:$C73)+SUMIF($E$51:$E$87, $B5, $D$51:$D73)</f>
        <v>0</v>
      </c>
      <c r="E5" s="16">
        <f ca="1">C5-D5</f>
        <v>0</v>
      </c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2">
      <c r="A6" s="20"/>
      <c r="B6" s="21" t="s">
        <v>182</v>
      </c>
      <c r="C6" s="22">
        <f>C5</f>
        <v>0</v>
      </c>
      <c r="D6" s="22">
        <f ca="1">D4+D5</f>
        <v>1450.56</v>
      </c>
      <c r="E6" s="23">
        <f ca="1">C6-D6</f>
        <v>-1450.56</v>
      </c>
      <c r="F6" s="19"/>
      <c r="G6" s="6"/>
      <c r="H6" s="6"/>
      <c r="I6" s="6"/>
      <c r="J6" s="6"/>
      <c r="K6" s="6"/>
      <c r="L6" s="6"/>
      <c r="M6" s="6"/>
      <c r="N6" s="6"/>
      <c r="O6" s="6"/>
    </row>
    <row r="7" spans="1:15" ht="13.5" customHeight="1" x14ac:dyDescent="0.2">
      <c r="A7" s="20"/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6"/>
      <c r="N7" s="6"/>
      <c r="O7" s="6"/>
    </row>
    <row r="8" spans="1:15" ht="21.75" customHeight="1" x14ac:dyDescent="0.35">
      <c r="A8" s="18"/>
      <c r="B8" s="24"/>
      <c r="C8" s="11" t="s">
        <v>183</v>
      </c>
      <c r="D8" s="11" t="s">
        <v>184</v>
      </c>
      <c r="E8" s="11" t="s">
        <v>185</v>
      </c>
      <c r="F8" s="12" t="s">
        <v>186</v>
      </c>
      <c r="G8" s="6"/>
      <c r="H8" s="6"/>
      <c r="I8" s="6"/>
      <c r="J8" s="6"/>
      <c r="K8" s="6"/>
      <c r="L8" s="6"/>
      <c r="M8" s="6"/>
      <c r="N8" s="6"/>
      <c r="O8" s="6"/>
    </row>
    <row r="9" spans="1:15" ht="13.5" customHeight="1" x14ac:dyDescent="0.2">
      <c r="A9" s="25" t="s">
        <v>187</v>
      </c>
      <c r="B9" s="13" t="s">
        <v>188</v>
      </c>
      <c r="C9" s="14">
        <v>0</v>
      </c>
      <c r="D9" s="15">
        <f ca="1">SUMIF($E$51:$E$87, $B9, $C$51:$C77)+SUMIF($E$51:$E$87, $B9, $D$51:$D77)</f>
        <v>0</v>
      </c>
      <c r="E9" s="16">
        <f t="shared" ref="E9:E16" ca="1" si="0">C9-D9</f>
        <v>0</v>
      </c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x14ac:dyDescent="0.2">
      <c r="A10" s="20"/>
      <c r="B10" s="13" t="s">
        <v>189</v>
      </c>
      <c r="C10" s="14">
        <v>0</v>
      </c>
      <c r="D10" s="15">
        <f ca="1">SUMIF($E$51:$E$87, $B10, $C$51:$C78)+SUMIF($E$51:$E$87, $B10, $D$51:$D78)</f>
        <v>0</v>
      </c>
      <c r="E10" s="16">
        <f t="shared" ca="1" si="0"/>
        <v>0</v>
      </c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13.5" customHeight="1" x14ac:dyDescent="0.2">
      <c r="A11" s="18"/>
      <c r="B11" s="13" t="s">
        <v>190</v>
      </c>
      <c r="C11" s="14">
        <v>0</v>
      </c>
      <c r="D11" s="15">
        <f ca="1">SUMIF($E$51:$E$87, $B11, $C$51:$C79)+SUMIF($E$51:$E$87, $B11, $D$51:$D79)</f>
        <v>0</v>
      </c>
      <c r="E11" s="16">
        <f t="shared" ca="1" si="0"/>
        <v>0</v>
      </c>
      <c r="F11" s="19"/>
      <c r="G11" s="6"/>
      <c r="H11" s="6"/>
      <c r="I11" s="6"/>
      <c r="J11" s="6"/>
      <c r="K11" s="6"/>
      <c r="L11" s="6"/>
      <c r="M11" s="6"/>
      <c r="N11" s="6"/>
      <c r="O11" s="6"/>
    </row>
    <row r="12" spans="1:15" ht="13.5" customHeight="1" x14ac:dyDescent="0.2">
      <c r="A12" s="18"/>
      <c r="B12" s="13" t="s">
        <v>191</v>
      </c>
      <c r="C12" s="14">
        <v>0</v>
      </c>
      <c r="D12" s="15">
        <f ca="1">SUMIF($E$51:$E$87, $B12, $C$51:$C80)+SUMIF($E$51:$E$87, $B12, $D$51:$D80)</f>
        <v>0</v>
      </c>
      <c r="E12" s="16">
        <f t="shared" ca="1" si="0"/>
        <v>0</v>
      </c>
      <c r="F12" s="19"/>
      <c r="G12" s="6"/>
      <c r="H12" s="6"/>
      <c r="I12" s="6"/>
      <c r="J12" s="6"/>
      <c r="K12" s="6"/>
      <c r="L12" s="6"/>
      <c r="M12" s="6"/>
      <c r="N12" s="6"/>
      <c r="O12" s="6"/>
    </row>
    <row r="13" spans="1:15" ht="13.5" customHeight="1" x14ac:dyDescent="0.2">
      <c r="A13" s="18"/>
      <c r="B13" s="13" t="s">
        <v>192</v>
      </c>
      <c r="C13" s="14">
        <v>0</v>
      </c>
      <c r="D13" s="15">
        <f ca="1">SUMIF($E$51:$E$87, $B13, $C$51:$C81)+SUMIF($E$51:$E$87, $B13, $D$51:$D81)</f>
        <v>0</v>
      </c>
      <c r="E13" s="16">
        <f t="shared" ca="1" si="0"/>
        <v>0</v>
      </c>
      <c r="F13" s="19"/>
      <c r="G13" s="6"/>
      <c r="H13" s="6"/>
      <c r="I13" s="6"/>
      <c r="J13" s="6"/>
      <c r="K13" s="6"/>
      <c r="L13" s="6"/>
      <c r="M13" s="6"/>
      <c r="N13" s="6"/>
      <c r="O13" s="6"/>
    </row>
    <row r="14" spans="1:15" ht="13.5" customHeight="1" x14ac:dyDescent="0.2">
      <c r="A14" s="18"/>
      <c r="B14" s="13" t="s">
        <v>193</v>
      </c>
      <c r="C14" s="14">
        <v>0</v>
      </c>
      <c r="D14" s="15">
        <f ca="1">SUMIF($E$51:$E$87, $B14, $C$51:$C82)+SUMIF($E$51:$E$87, $B14, $D$51:$D82)</f>
        <v>0</v>
      </c>
      <c r="E14" s="16">
        <f t="shared" ca="1" si="0"/>
        <v>0</v>
      </c>
      <c r="F14" s="19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x14ac:dyDescent="0.2">
      <c r="A15" s="18"/>
      <c r="B15" s="13" t="s">
        <v>194</v>
      </c>
      <c r="C15" s="14">
        <v>0</v>
      </c>
      <c r="D15" s="15">
        <f ca="1">SUMIF($E$51:$E$87, $B15, $C$51:$C83)+SUMIF($E$51:$E$87, $B15, $D$51:$D83)</f>
        <v>0</v>
      </c>
      <c r="E15" s="16">
        <f t="shared" ca="1" si="0"/>
        <v>0</v>
      </c>
      <c r="F15" s="19"/>
      <c r="G15" s="6"/>
      <c r="H15" s="6"/>
      <c r="I15" s="6"/>
      <c r="J15" s="6"/>
      <c r="K15" s="6"/>
      <c r="L15" s="6"/>
      <c r="M15" s="6"/>
      <c r="N15" s="6"/>
      <c r="O15" s="6"/>
    </row>
    <row r="16" spans="1:15" ht="13.5" customHeight="1" x14ac:dyDescent="0.2">
      <c r="A16" s="18"/>
      <c r="B16" s="13" t="s">
        <v>195</v>
      </c>
      <c r="C16" s="14">
        <v>0</v>
      </c>
      <c r="D16" s="15">
        <f ca="1">SUMIF($E$51:$E$87, $B16, $C$51:$C84)+SUMIF($E$51:$E$87, $B16, $D$51:$D84)</f>
        <v>0</v>
      </c>
      <c r="E16" s="16">
        <f t="shared" ca="1" si="0"/>
        <v>0</v>
      </c>
      <c r="F16" s="1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 customHeight="1" x14ac:dyDescent="0.2">
      <c r="A17" s="18"/>
      <c r="B17" s="24" t="s">
        <v>196</v>
      </c>
      <c r="C17" s="22">
        <f>SUM(C9:C16)</f>
        <v>0</v>
      </c>
      <c r="D17" s="22">
        <f ca="1">SUM(D9:D16)</f>
        <v>0</v>
      </c>
      <c r="E17" s="22">
        <f ca="1">SUM(E9:E16)</f>
        <v>0</v>
      </c>
      <c r="F17" s="19"/>
      <c r="G17" s="6"/>
      <c r="H17" s="6"/>
      <c r="I17" s="6"/>
      <c r="J17" s="6"/>
      <c r="K17" s="6"/>
      <c r="L17" s="6"/>
      <c r="M17" s="6"/>
      <c r="N17" s="6"/>
      <c r="O17" s="6"/>
    </row>
    <row r="18" spans="1:15" ht="13.5" customHeight="1" x14ac:dyDescent="0.2">
      <c r="A18" s="18"/>
      <c r="B18" s="24"/>
      <c r="C18" s="27"/>
      <c r="D18" s="27"/>
      <c r="E18" s="6"/>
      <c r="F18" s="19"/>
      <c r="G18" s="6"/>
      <c r="H18" s="6"/>
      <c r="I18" s="6"/>
      <c r="J18" s="6"/>
      <c r="K18" s="6"/>
      <c r="L18" s="6"/>
      <c r="M18" s="6"/>
      <c r="N18" s="6"/>
      <c r="O18" s="6"/>
    </row>
    <row r="19" spans="1:15" ht="13.5" customHeight="1" x14ac:dyDescent="0.2">
      <c r="A19" s="25" t="s">
        <v>197</v>
      </c>
      <c r="B19" s="13" t="s">
        <v>198</v>
      </c>
      <c r="C19" s="14">
        <v>0</v>
      </c>
      <c r="D19" s="15">
        <f>SUMIF($E$51:$E$87, $B19, $C$51:$C87)+SUMIF($E$51:$E$87, $B19, $D$51:$D87)</f>
        <v>0</v>
      </c>
      <c r="E19" s="16">
        <f t="shared" ref="E19:E26" si="1">C19-D19</f>
        <v>0</v>
      </c>
      <c r="F19" s="19"/>
      <c r="G19" s="6"/>
      <c r="H19" s="6"/>
      <c r="I19" s="6"/>
      <c r="J19" s="6"/>
      <c r="K19" s="6"/>
      <c r="L19" s="6"/>
      <c r="M19" s="6"/>
      <c r="N19" s="6"/>
      <c r="O19" s="6"/>
    </row>
    <row r="20" spans="1:15" ht="13.5" customHeight="1" x14ac:dyDescent="0.2">
      <c r="A20" s="18"/>
      <c r="B20" s="13" t="s">
        <v>199</v>
      </c>
      <c r="C20" s="14">
        <v>0</v>
      </c>
      <c r="D20" s="15">
        <f>SUMIF($E$51:$E$87, $B20, $C$51:$C88)+SUMIF($E$51:$E$87, $B20, $D$51:$D88)</f>
        <v>0</v>
      </c>
      <c r="E20" s="16">
        <f t="shared" si="1"/>
        <v>0</v>
      </c>
      <c r="F20" s="19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 x14ac:dyDescent="0.2">
      <c r="A21" s="18"/>
      <c r="B21" s="28" t="s">
        <v>200</v>
      </c>
      <c r="C21" s="14">
        <v>0</v>
      </c>
      <c r="D21" s="15">
        <f>SUMIF($E$51:$E$87, $B21, $C$51:$C89)+SUMIF($E$51:$E$87, $B21, $D$51:$D89)</f>
        <v>0</v>
      </c>
      <c r="E21" s="16">
        <f t="shared" si="1"/>
        <v>0</v>
      </c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5" ht="13.5" customHeight="1" x14ac:dyDescent="0.2">
      <c r="A22" s="18"/>
      <c r="B22" s="13" t="s">
        <v>201</v>
      </c>
      <c r="C22" s="14">
        <v>0</v>
      </c>
      <c r="D22" s="15">
        <f>SUMIF($E$51:$E$87, $B22, $C$51:$C90)+SUMIF($E$51:$E$87, $B22, $D$51:$D90)</f>
        <v>0</v>
      </c>
      <c r="E22" s="16">
        <f t="shared" si="1"/>
        <v>0</v>
      </c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5" ht="13.5" customHeight="1" x14ac:dyDescent="0.2">
      <c r="A23" s="18"/>
      <c r="B23" s="13" t="s">
        <v>15</v>
      </c>
      <c r="C23" s="14">
        <v>0</v>
      </c>
      <c r="D23" s="15">
        <f>SUMIF($E$51:$E$87, $B23, $C$51:$C91)+SUMIF($E$51:$E$87, $B23, $D$51:$D91)</f>
        <v>0</v>
      </c>
      <c r="E23" s="16">
        <f t="shared" si="1"/>
        <v>0</v>
      </c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5" ht="13.5" customHeight="1" x14ac:dyDescent="0.2">
      <c r="A24" s="18"/>
      <c r="B24" s="13" t="s">
        <v>202</v>
      </c>
      <c r="C24" s="14">
        <v>0</v>
      </c>
      <c r="D24" s="15">
        <f>SUMIF($E$51:$E$87, $B24, $C$51:$C92)+SUMIF($E$51:$E$87, $B24, $D$51:$D92)</f>
        <v>0</v>
      </c>
      <c r="E24" s="16">
        <f t="shared" si="1"/>
        <v>0</v>
      </c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5" ht="13.5" customHeight="1" x14ac:dyDescent="0.2">
      <c r="A25" s="18"/>
      <c r="B25" s="13" t="s">
        <v>203</v>
      </c>
      <c r="C25" s="14">
        <v>0</v>
      </c>
      <c r="D25" s="15">
        <f>SUMIF($E$51:$E$87, $B25, $C$51:$C93)+SUMIF($E$51:$E$87, $B25, $D$51:$D93)</f>
        <v>0</v>
      </c>
      <c r="E25" s="16">
        <f t="shared" si="1"/>
        <v>0</v>
      </c>
      <c r="F25" s="19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 x14ac:dyDescent="0.2">
      <c r="A26" s="18"/>
      <c r="B26" s="13" t="s">
        <v>204</v>
      </c>
      <c r="C26" s="14">
        <v>0</v>
      </c>
      <c r="D26" s="15">
        <f>SUMIF($E$51:$E$87, $B26, $C$51:$C94)+SUMIF($E$51:$E$87, $B26, $D$51:$D94)</f>
        <v>0</v>
      </c>
      <c r="E26" s="16">
        <f t="shared" si="1"/>
        <v>0</v>
      </c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2">
      <c r="A27" s="18"/>
      <c r="B27" s="24" t="s">
        <v>205</v>
      </c>
      <c r="C27" s="22">
        <f>SUM(C19:C26)</f>
        <v>0</v>
      </c>
      <c r="D27" s="22">
        <f>SUM(D19:D26)</f>
        <v>0</v>
      </c>
      <c r="E27" s="22">
        <f>SUM(E19:E26)</f>
        <v>0</v>
      </c>
      <c r="F27" s="19"/>
      <c r="G27" s="6"/>
      <c r="H27" s="6"/>
      <c r="I27" s="6"/>
      <c r="J27" s="6"/>
      <c r="K27" s="6"/>
      <c r="L27" s="6"/>
      <c r="M27" s="6"/>
      <c r="N27" s="6"/>
      <c r="O27" s="6"/>
    </row>
    <row r="28" spans="1:15" ht="13.5" customHeight="1" x14ac:dyDescent="0.2">
      <c r="A28" s="18"/>
      <c r="B28" s="24"/>
      <c r="C28" s="27"/>
      <c r="D28" s="27"/>
      <c r="E28" s="6"/>
      <c r="F28" s="19"/>
      <c r="G28" s="6"/>
      <c r="H28" s="6"/>
      <c r="I28" s="6"/>
      <c r="J28" s="6"/>
      <c r="K28" s="6"/>
      <c r="L28" s="6"/>
      <c r="M28" s="6"/>
      <c r="N28" s="6"/>
      <c r="O28" s="6"/>
    </row>
    <row r="29" spans="1:15" ht="13.5" customHeight="1" x14ac:dyDescent="0.2">
      <c r="A29" s="18"/>
      <c r="B29" s="24"/>
      <c r="C29" s="29" t="s">
        <v>206</v>
      </c>
      <c r="D29" s="29" t="s">
        <v>207</v>
      </c>
      <c r="E29" s="29" t="s">
        <v>208</v>
      </c>
      <c r="F29" s="19"/>
      <c r="G29" s="6"/>
      <c r="H29" s="6"/>
      <c r="I29" s="6"/>
      <c r="J29" s="6"/>
      <c r="K29" s="6"/>
      <c r="L29" s="6"/>
      <c r="M29" s="6"/>
      <c r="N29" s="6"/>
      <c r="O29" s="6"/>
    </row>
    <row r="30" spans="1:15" ht="13.5" customHeight="1" x14ac:dyDescent="0.2">
      <c r="A30" s="18"/>
      <c r="B30" s="21" t="s">
        <v>209</v>
      </c>
      <c r="C30" s="30">
        <f>C27+C17</f>
        <v>0</v>
      </c>
      <c r="D30" s="31">
        <f ca="1">D17+D27</f>
        <v>0</v>
      </c>
      <c r="E30" s="32">
        <f ca="1">C30-D30</f>
        <v>0</v>
      </c>
      <c r="F30" s="19"/>
      <c r="G30" s="6"/>
      <c r="H30" s="6"/>
      <c r="I30" s="6"/>
      <c r="J30" s="6"/>
      <c r="K30" s="6"/>
      <c r="L30" s="6"/>
      <c r="M30" s="6"/>
      <c r="N30" s="6"/>
      <c r="O30" s="6"/>
    </row>
    <row r="31" spans="1:15" ht="13.5" customHeight="1" x14ac:dyDescent="0.2">
      <c r="A31" s="18"/>
      <c r="B31" s="33"/>
      <c r="C31" s="33"/>
      <c r="D31" s="33"/>
      <c r="E31" s="6"/>
      <c r="F31" s="19"/>
      <c r="G31" s="6"/>
      <c r="H31" s="6"/>
      <c r="I31" s="6"/>
      <c r="J31" s="6"/>
      <c r="K31" s="6"/>
      <c r="L31" s="6"/>
      <c r="M31" s="6"/>
      <c r="N31" s="6"/>
      <c r="O31" s="6"/>
    </row>
    <row r="32" spans="1:15" ht="21.75" customHeight="1" x14ac:dyDescent="0.35">
      <c r="A32" s="18"/>
      <c r="B32" s="21" t="s">
        <v>210</v>
      </c>
      <c r="C32" s="30">
        <f>C6-C30</f>
        <v>0</v>
      </c>
      <c r="D32" s="31">
        <f ca="1">D6-D30</f>
        <v>1450.56</v>
      </c>
      <c r="E32" s="32">
        <f ca="1">C32-D32</f>
        <v>-1450.56</v>
      </c>
      <c r="F32" s="12" t="s">
        <v>211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34"/>
      <c r="B33" s="33"/>
      <c r="C33" s="33"/>
      <c r="D33" s="33"/>
      <c r="E33" s="33"/>
      <c r="F33" s="19"/>
      <c r="G33" s="6"/>
      <c r="H33" s="6"/>
      <c r="I33" s="6"/>
      <c r="J33" s="6"/>
      <c r="K33" s="6"/>
      <c r="L33" s="6"/>
      <c r="M33" s="6"/>
      <c r="N33" s="6"/>
      <c r="O33" s="6"/>
    </row>
    <row r="34" spans="1:15" ht="21" customHeight="1" x14ac:dyDescent="0.35">
      <c r="A34" s="34"/>
      <c r="B34" s="33"/>
      <c r="C34" s="33"/>
      <c r="D34" s="33"/>
      <c r="E34" s="33"/>
      <c r="F34" s="12" t="s">
        <v>212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">
      <c r="A35" s="18"/>
      <c r="B35" s="33"/>
      <c r="C35" s="33"/>
      <c r="D35" s="33"/>
      <c r="E35" s="33"/>
      <c r="F35" s="19"/>
      <c r="G35" s="6"/>
      <c r="H35" s="6"/>
      <c r="I35" s="6"/>
      <c r="J35" s="6"/>
      <c r="K35" s="6"/>
      <c r="L35" s="6"/>
      <c r="M35" s="6"/>
      <c r="N35" s="6"/>
      <c r="O35" s="6"/>
    </row>
    <row r="36" spans="1:15" ht="13.5" customHeight="1" x14ac:dyDescent="0.2">
      <c r="A36" s="18"/>
      <c r="B36" s="81" t="s">
        <v>213</v>
      </c>
      <c r="C36" s="80"/>
      <c r="D36" s="80"/>
      <c r="E36" s="80"/>
      <c r="F36" s="19"/>
      <c r="G36" s="6"/>
      <c r="H36" s="6"/>
      <c r="I36" s="6"/>
      <c r="J36" s="6"/>
      <c r="K36" s="6"/>
      <c r="L36" s="6"/>
      <c r="M36" s="6"/>
      <c r="N36" s="6"/>
      <c r="O36" s="6"/>
    </row>
    <row r="37" spans="1:15" ht="13.5" customHeight="1" x14ac:dyDescent="0.2">
      <c r="A37" s="18"/>
      <c r="B37" s="35" t="s">
        <v>214</v>
      </c>
      <c r="C37" s="35" t="s">
        <v>215</v>
      </c>
      <c r="D37" s="35" t="s">
        <v>216</v>
      </c>
      <c r="E37" s="35" t="s">
        <v>217</v>
      </c>
      <c r="F37" s="19"/>
      <c r="G37" s="6"/>
      <c r="H37" s="6"/>
      <c r="I37" s="6"/>
      <c r="J37" s="6"/>
      <c r="K37" s="6"/>
      <c r="L37" s="6"/>
      <c r="M37" s="6"/>
      <c r="N37" s="6"/>
      <c r="O37" s="6"/>
    </row>
    <row r="38" spans="1:15" ht="13.5" customHeight="1" x14ac:dyDescent="0.2">
      <c r="A38" s="36"/>
      <c r="B38" s="13" t="s">
        <v>218</v>
      </c>
      <c r="C38" s="37">
        <f ca="1">D10+D11</f>
        <v>0</v>
      </c>
      <c r="D38" s="38" t="e">
        <f ca="1">C38/D5</f>
        <v>#DIV/0!</v>
      </c>
      <c r="E38" s="13" t="s">
        <v>219</v>
      </c>
      <c r="F38" s="39"/>
      <c r="G38" s="6"/>
      <c r="H38" s="6"/>
      <c r="I38" s="6"/>
      <c r="J38" s="6"/>
      <c r="K38" s="6"/>
      <c r="L38" s="6"/>
      <c r="M38" s="6"/>
      <c r="N38" s="6"/>
      <c r="O38" s="6"/>
    </row>
    <row r="39" spans="1:15" ht="13.5" customHeight="1" x14ac:dyDescent="0.2">
      <c r="A39" s="36"/>
      <c r="B39" s="13" t="s">
        <v>220</v>
      </c>
      <c r="C39" s="37">
        <f ca="1">D13</f>
        <v>0</v>
      </c>
      <c r="D39" s="38" t="e">
        <f ca="1">C39/D5</f>
        <v>#DIV/0!</v>
      </c>
      <c r="E39" s="13" t="s">
        <v>221</v>
      </c>
      <c r="F39" s="39"/>
      <c r="G39" s="6"/>
      <c r="H39" s="6"/>
      <c r="I39" s="6"/>
      <c r="J39" s="6"/>
      <c r="K39" s="6"/>
      <c r="L39" s="6"/>
      <c r="M39" s="6"/>
      <c r="N39" s="6"/>
      <c r="O39" s="6"/>
    </row>
    <row r="40" spans="1:15" ht="13.5" customHeight="1" x14ac:dyDescent="0.2">
      <c r="A40" s="36"/>
      <c r="B40" s="13" t="s">
        <v>222</v>
      </c>
      <c r="C40" s="37">
        <f ca="1">D14+D15+D19+D20+D21+D22+D23+D24+D25+D26</f>
        <v>0</v>
      </c>
      <c r="D40" s="38" t="e">
        <f ca="1">C40/D5</f>
        <v>#DIV/0!</v>
      </c>
      <c r="E40" s="13" t="s">
        <v>223</v>
      </c>
      <c r="F40" s="39"/>
      <c r="G40" s="6"/>
      <c r="H40" s="6"/>
      <c r="I40" s="6"/>
      <c r="J40" s="6"/>
      <c r="K40" s="6"/>
      <c r="L40" s="6"/>
      <c r="M40" s="6"/>
      <c r="N40" s="6"/>
      <c r="O40" s="6"/>
    </row>
    <row r="41" spans="1:15" ht="13.5" customHeight="1" x14ac:dyDescent="0.2">
      <c r="A41" s="36"/>
      <c r="B41" s="13" t="s">
        <v>224</v>
      </c>
      <c r="C41" s="37">
        <f ca="1">D12</f>
        <v>0</v>
      </c>
      <c r="D41" s="38" t="e">
        <f ca="1">C41/D5</f>
        <v>#DIV/0!</v>
      </c>
      <c r="E41" s="13" t="s">
        <v>225</v>
      </c>
      <c r="F41" s="39"/>
      <c r="G41" s="6"/>
      <c r="H41" s="6"/>
      <c r="I41" s="6"/>
      <c r="J41" s="6"/>
      <c r="K41" s="6"/>
      <c r="L41" s="6"/>
      <c r="M41" s="6"/>
      <c r="N41" s="6"/>
      <c r="O41" s="6"/>
    </row>
    <row r="42" spans="1:15" ht="13.5" customHeight="1" x14ac:dyDescent="0.2">
      <c r="A42" s="18"/>
      <c r="B42" s="13" t="s">
        <v>226</v>
      </c>
      <c r="C42" s="37">
        <f ca="1">D9+D16</f>
        <v>0</v>
      </c>
      <c r="D42" s="38" t="e">
        <f ca="1">C42/D5</f>
        <v>#DIV/0!</v>
      </c>
      <c r="E42" s="13" t="s">
        <v>227</v>
      </c>
      <c r="F42" s="19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40"/>
      <c r="B43" s="41"/>
      <c r="C43" s="41"/>
      <c r="D43" s="41"/>
      <c r="E43" s="41"/>
      <c r="F43" s="42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51" customHeight="1" x14ac:dyDescent="0.75">
      <c r="A47" s="1" t="s">
        <v>228</v>
      </c>
      <c r="B47" s="2"/>
      <c r="C47" s="2"/>
      <c r="D47" s="2"/>
      <c r="E47" s="3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ht="12.75" customHeight="1" x14ac:dyDescent="0.2">
      <c r="A49" s="44" t="s">
        <v>229</v>
      </c>
      <c r="B49" s="45" t="s">
        <v>230</v>
      </c>
      <c r="C49" s="45" t="s">
        <v>231</v>
      </c>
      <c r="D49" s="45" t="s">
        <v>232</v>
      </c>
      <c r="E49" s="45" t="s">
        <v>233</v>
      </c>
      <c r="F49" s="45" t="s">
        <v>234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12.75" customHeight="1" x14ac:dyDescent="0.2">
      <c r="A50" s="44" t="s">
        <v>235</v>
      </c>
      <c r="B50" s="73">
        <f>D4</f>
        <v>1450.56</v>
      </c>
      <c r="C50" s="46">
        <f>SUM(C51:C87)</f>
        <v>0</v>
      </c>
      <c r="D50" s="46">
        <f>SUM(D51:D87)</f>
        <v>0</v>
      </c>
      <c r="E50" s="47"/>
      <c r="F50" s="48">
        <f>B50</f>
        <v>1450.56</v>
      </c>
      <c r="G50" s="6"/>
      <c r="H50" s="6"/>
      <c r="I50" s="6"/>
      <c r="J50" s="6"/>
      <c r="K50" s="6"/>
      <c r="L50" s="6"/>
      <c r="M50" s="6"/>
      <c r="N50" s="6"/>
      <c r="O50" s="6"/>
    </row>
    <row r="51" spans="1:16" ht="12.75" customHeight="1" x14ac:dyDescent="0.2">
      <c r="A51" s="49">
        <v>41974</v>
      </c>
      <c r="B51" s="50"/>
      <c r="C51" s="66"/>
      <c r="D51" s="67"/>
      <c r="E51" s="53"/>
      <c r="F51" s="48">
        <f t="shared" ref="F51:F87" si="2">(F50+IF((C51&gt;0),+C51,-C51))-SUM(D51:E51)</f>
        <v>1450.56</v>
      </c>
      <c r="G51" s="6"/>
      <c r="H51" s="6"/>
      <c r="I51" s="6"/>
      <c r="J51" s="6"/>
      <c r="K51" s="6"/>
      <c r="L51" s="55"/>
      <c r="M51" s="55"/>
      <c r="N51" s="55"/>
      <c r="O51" s="6"/>
      <c r="P51" s="6"/>
    </row>
    <row r="52" spans="1:16" ht="12.75" customHeight="1" x14ac:dyDescent="0.2">
      <c r="A52" s="60">
        <v>41974</v>
      </c>
      <c r="B52" s="50"/>
      <c r="C52" s="66"/>
      <c r="D52" s="67"/>
      <c r="E52" s="53"/>
      <c r="F52" s="48">
        <f t="shared" si="2"/>
        <v>1450.56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12.75" customHeight="1" x14ac:dyDescent="0.2">
      <c r="A53" s="60">
        <v>41974</v>
      </c>
      <c r="B53" s="50"/>
      <c r="C53" s="66"/>
      <c r="D53" s="67"/>
      <c r="E53" s="53"/>
      <c r="F53" s="48">
        <f t="shared" si="2"/>
        <v>1450.56</v>
      </c>
      <c r="G53" s="6"/>
      <c r="H53" s="6"/>
      <c r="I53" s="6"/>
      <c r="J53" s="6"/>
      <c r="K53" s="6"/>
      <c r="L53" s="6"/>
      <c r="M53" s="6"/>
      <c r="N53" s="6"/>
      <c r="O53" s="6"/>
    </row>
    <row r="54" spans="1:16" ht="12.75" customHeight="1" x14ac:dyDescent="0.2">
      <c r="A54" s="60">
        <v>41974</v>
      </c>
      <c r="B54" s="50"/>
      <c r="C54" s="66"/>
      <c r="D54" s="75"/>
      <c r="E54" s="53"/>
      <c r="F54" s="48">
        <f t="shared" si="2"/>
        <v>1450.56</v>
      </c>
      <c r="G54" s="6"/>
      <c r="H54" s="6"/>
      <c r="I54" s="6"/>
      <c r="J54" s="6"/>
      <c r="K54" s="6"/>
      <c r="L54" s="6"/>
      <c r="M54" s="6"/>
      <c r="N54" s="6"/>
      <c r="O54" s="6"/>
    </row>
    <row r="55" spans="1:16" ht="12.75" customHeight="1" x14ac:dyDescent="0.2">
      <c r="A55" s="60">
        <v>41974</v>
      </c>
      <c r="B55" s="70"/>
      <c r="C55" s="74"/>
      <c r="D55" s="76"/>
      <c r="E55" s="53"/>
      <c r="F55" s="48">
        <f t="shared" si="2"/>
        <v>1450.56</v>
      </c>
      <c r="G55" s="6"/>
      <c r="H55" s="6"/>
      <c r="I55" s="6"/>
      <c r="J55" s="6"/>
      <c r="K55" s="6"/>
      <c r="L55" s="6"/>
      <c r="M55" s="6"/>
      <c r="N55" s="6"/>
      <c r="O55" s="6"/>
    </row>
    <row r="56" spans="1:16" ht="12.75" customHeight="1" x14ac:dyDescent="0.2">
      <c r="A56" s="60">
        <v>41974</v>
      </c>
      <c r="B56" s="70"/>
      <c r="C56" s="74"/>
      <c r="D56" s="74"/>
      <c r="E56" s="53"/>
      <c r="F56" s="48">
        <f t="shared" si="2"/>
        <v>1450.56</v>
      </c>
      <c r="G56" s="6"/>
      <c r="H56" s="6"/>
      <c r="I56" s="6"/>
      <c r="J56" s="6"/>
      <c r="K56" s="6"/>
      <c r="L56" s="6"/>
      <c r="M56" s="6"/>
      <c r="N56" s="6"/>
      <c r="O56" s="6"/>
    </row>
    <row r="57" spans="1:16" ht="12.75" customHeight="1" x14ac:dyDescent="0.2">
      <c r="A57" s="60">
        <v>41974</v>
      </c>
      <c r="B57" s="70"/>
      <c r="C57" s="74"/>
      <c r="D57" s="76"/>
      <c r="E57" s="53"/>
      <c r="F57" s="48">
        <f t="shared" si="2"/>
        <v>1450.56</v>
      </c>
      <c r="G57" s="6"/>
      <c r="H57" s="6"/>
      <c r="I57" s="6"/>
      <c r="J57" s="6"/>
      <c r="K57" s="6"/>
      <c r="L57" s="6"/>
      <c r="M57" s="6"/>
      <c r="N57" s="6"/>
      <c r="O57" s="6"/>
    </row>
    <row r="58" spans="1:16" ht="12.75" customHeight="1" x14ac:dyDescent="0.2">
      <c r="A58" s="60">
        <v>41974</v>
      </c>
      <c r="B58" s="70"/>
      <c r="C58" s="74"/>
      <c r="D58" s="74"/>
      <c r="E58" s="53"/>
      <c r="F58" s="48">
        <f t="shared" si="2"/>
        <v>1450.56</v>
      </c>
      <c r="G58" s="6"/>
      <c r="H58" s="6"/>
      <c r="I58" s="6"/>
      <c r="J58" s="6"/>
      <c r="K58" s="6"/>
      <c r="L58" s="6"/>
      <c r="M58" s="6"/>
      <c r="N58" s="6"/>
      <c r="O58" s="6"/>
    </row>
    <row r="59" spans="1:16" ht="12.75" customHeight="1" x14ac:dyDescent="0.2">
      <c r="A59" s="60">
        <v>41974</v>
      </c>
      <c r="B59" s="50"/>
      <c r="C59" s="66"/>
      <c r="D59" s="75"/>
      <c r="E59" s="53"/>
      <c r="F59" s="48">
        <f t="shared" si="2"/>
        <v>1450.56</v>
      </c>
      <c r="G59" s="6"/>
      <c r="H59" s="6"/>
      <c r="I59" s="6"/>
      <c r="J59" s="6"/>
      <c r="K59" s="6"/>
      <c r="L59" s="6"/>
      <c r="M59" s="6"/>
      <c r="N59" s="6"/>
      <c r="O59" s="6"/>
    </row>
    <row r="60" spans="1:16" ht="12.75" customHeight="1" x14ac:dyDescent="0.2">
      <c r="A60" s="60">
        <v>41974</v>
      </c>
      <c r="B60" s="50"/>
      <c r="C60" s="66"/>
      <c r="D60" s="67"/>
      <c r="E60" s="53"/>
      <c r="F60" s="48">
        <f t="shared" si="2"/>
        <v>1450.56</v>
      </c>
      <c r="G60" s="6"/>
      <c r="H60" s="6"/>
      <c r="I60" s="6"/>
      <c r="J60" s="6"/>
      <c r="K60" s="6"/>
      <c r="L60" s="6"/>
      <c r="M60" s="6"/>
      <c r="N60" s="6"/>
      <c r="O60" s="6"/>
    </row>
    <row r="61" spans="1:16" ht="12.75" customHeight="1" x14ac:dyDescent="0.2">
      <c r="A61" s="60">
        <v>41974</v>
      </c>
      <c r="B61" s="70"/>
      <c r="C61" s="74"/>
      <c r="D61" s="74"/>
      <c r="E61" s="53"/>
      <c r="F61" s="48">
        <f t="shared" si="2"/>
        <v>1450.56</v>
      </c>
      <c r="G61" s="6"/>
      <c r="H61" s="6"/>
      <c r="I61" s="6"/>
      <c r="J61" s="6"/>
      <c r="K61" s="6"/>
      <c r="L61" s="6"/>
      <c r="M61" s="6"/>
      <c r="N61" s="6"/>
      <c r="O61" s="6"/>
    </row>
    <row r="62" spans="1:16" ht="12.75" customHeight="1" x14ac:dyDescent="0.2">
      <c r="A62" s="60">
        <v>41974</v>
      </c>
      <c r="B62" s="50"/>
      <c r="C62" s="66"/>
      <c r="D62" s="67"/>
      <c r="E62" s="53"/>
      <c r="F62" s="48">
        <f t="shared" si="2"/>
        <v>1450.56</v>
      </c>
      <c r="G62" s="6"/>
      <c r="H62" s="6"/>
      <c r="I62" s="6"/>
      <c r="J62" s="6"/>
      <c r="K62" s="6"/>
      <c r="L62" s="6"/>
      <c r="M62" s="6"/>
      <c r="N62" s="6"/>
      <c r="O62" s="6"/>
    </row>
    <row r="63" spans="1:16" ht="12.75" customHeight="1" x14ac:dyDescent="0.2">
      <c r="A63" s="60">
        <v>41974</v>
      </c>
      <c r="B63" s="56"/>
      <c r="C63" s="66"/>
      <c r="D63" s="75"/>
      <c r="E63" s="59"/>
      <c r="F63" s="48">
        <f t="shared" si="2"/>
        <v>1450.56</v>
      </c>
      <c r="G63" s="6"/>
      <c r="H63" s="6"/>
      <c r="I63" s="6"/>
      <c r="J63" s="6"/>
      <c r="K63" s="6"/>
      <c r="L63" s="6"/>
      <c r="M63" s="6"/>
      <c r="N63" s="6"/>
      <c r="O63" s="6"/>
    </row>
    <row r="64" spans="1:16" ht="12.75" customHeight="1" x14ac:dyDescent="0.2">
      <c r="A64" s="60">
        <v>41974</v>
      </c>
      <c r="B64" s="56"/>
      <c r="C64" s="66"/>
      <c r="D64" s="75"/>
      <c r="E64" s="59"/>
      <c r="F64" s="48">
        <f t="shared" si="2"/>
        <v>1450.56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60">
        <v>41974</v>
      </c>
      <c r="B65" s="56"/>
      <c r="C65" s="66"/>
      <c r="D65" s="75"/>
      <c r="E65" s="59"/>
      <c r="F65" s="48">
        <f t="shared" si="2"/>
        <v>1450.56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60">
        <v>41974</v>
      </c>
      <c r="B66" s="56"/>
      <c r="C66" s="66"/>
      <c r="D66" s="75"/>
      <c r="E66" s="59"/>
      <c r="F66" s="48">
        <f t="shared" si="2"/>
        <v>1450.56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60">
        <v>41974</v>
      </c>
      <c r="B67" s="50"/>
      <c r="C67" s="66"/>
      <c r="D67" s="67"/>
      <c r="E67" s="53"/>
      <c r="F67" s="48">
        <f t="shared" si="2"/>
        <v>1450.56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60">
        <v>41974</v>
      </c>
      <c r="B68" s="50"/>
      <c r="C68" s="66"/>
      <c r="D68" s="67"/>
      <c r="E68" s="53"/>
      <c r="F68" s="48">
        <f t="shared" si="2"/>
        <v>1450.56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60">
        <v>41974</v>
      </c>
      <c r="B69" s="50"/>
      <c r="C69" s="66"/>
      <c r="D69" s="67"/>
      <c r="E69" s="53"/>
      <c r="F69" s="48">
        <f t="shared" si="2"/>
        <v>1450.56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60">
        <v>41974</v>
      </c>
      <c r="B70" s="50"/>
      <c r="C70" s="66"/>
      <c r="D70" s="67"/>
      <c r="E70" s="53"/>
      <c r="F70" s="48">
        <f t="shared" si="2"/>
        <v>1450.56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60">
        <v>41974</v>
      </c>
      <c r="B71" s="79"/>
      <c r="C71" s="77"/>
      <c r="D71" s="78"/>
      <c r="E71" s="59"/>
      <c r="F71" s="48">
        <f t="shared" si="2"/>
        <v>1450.56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60">
        <v>41974</v>
      </c>
      <c r="B72" s="61"/>
      <c r="C72" s="77"/>
      <c r="D72" s="77"/>
      <c r="E72" s="53"/>
      <c r="F72" s="48">
        <f t="shared" si="2"/>
        <v>1450.56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60">
        <v>41974</v>
      </c>
      <c r="B73" s="61"/>
      <c r="C73" s="77"/>
      <c r="D73" s="77"/>
      <c r="E73" s="53"/>
      <c r="F73" s="48">
        <f t="shared" si="2"/>
        <v>1450.56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60">
        <v>41974</v>
      </c>
      <c r="B74" s="50"/>
      <c r="C74" s="66"/>
      <c r="D74" s="67"/>
      <c r="E74" s="53"/>
      <c r="F74" s="48">
        <f t="shared" si="2"/>
        <v>1450.56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49"/>
      <c r="B75" s="50"/>
      <c r="C75" s="66"/>
      <c r="D75" s="67"/>
      <c r="E75" s="53"/>
      <c r="F75" s="48">
        <f t="shared" si="2"/>
        <v>1450.56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49"/>
      <c r="B76" s="50"/>
      <c r="C76" s="66"/>
      <c r="D76" s="67"/>
      <c r="E76" s="53"/>
      <c r="F76" s="48">
        <f t="shared" si="2"/>
        <v>1450.56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49"/>
      <c r="B77" s="50"/>
      <c r="C77" s="66"/>
      <c r="D77" s="66"/>
      <c r="E77" s="53"/>
      <c r="F77" s="48">
        <f t="shared" si="2"/>
        <v>1450.56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49"/>
      <c r="B78" s="50"/>
      <c r="C78" s="66"/>
      <c r="D78" s="67"/>
      <c r="E78" s="53"/>
      <c r="F78" s="48">
        <f t="shared" si="2"/>
        <v>1450.56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3"/>
      <c r="B79" s="64"/>
      <c r="C79" s="66"/>
      <c r="D79" s="67"/>
      <c r="E79" s="65"/>
      <c r="F79" s="48">
        <f t="shared" si="2"/>
        <v>1450.56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3"/>
      <c r="B80" s="64"/>
      <c r="C80" s="66"/>
      <c r="D80" s="67"/>
      <c r="E80" s="65"/>
      <c r="F80" s="48">
        <f t="shared" si="2"/>
        <v>1450.56</v>
      </c>
      <c r="G80" s="6"/>
      <c r="H80" s="6"/>
      <c r="I80" s="6"/>
      <c r="J80" s="6"/>
      <c r="K80" s="6"/>
      <c r="L80" s="6"/>
      <c r="M80" s="6"/>
      <c r="N80" s="6"/>
      <c r="O80" s="6"/>
    </row>
    <row r="81" spans="1:16" ht="12.75" customHeight="1" x14ac:dyDescent="0.2">
      <c r="A81" s="63"/>
      <c r="B81" s="64"/>
      <c r="C81" s="66"/>
      <c r="D81" s="67"/>
      <c r="E81" s="65"/>
      <c r="F81" s="48">
        <f t="shared" si="2"/>
        <v>1450.56</v>
      </c>
      <c r="G81" s="6"/>
      <c r="H81" s="6"/>
      <c r="I81" s="6"/>
      <c r="J81" s="6"/>
      <c r="K81" s="6"/>
      <c r="L81" s="6"/>
      <c r="M81" s="6"/>
      <c r="N81" s="6"/>
      <c r="O81" s="6"/>
    </row>
    <row r="82" spans="1:16" ht="12.75" customHeight="1" x14ac:dyDescent="0.2">
      <c r="A82" s="63"/>
      <c r="B82" s="64"/>
      <c r="C82" s="66"/>
      <c r="D82" s="67"/>
      <c r="E82" s="65"/>
      <c r="F82" s="48">
        <f t="shared" si="2"/>
        <v>1450.56</v>
      </c>
      <c r="G82" s="6"/>
      <c r="H82" s="6"/>
      <c r="I82" s="6"/>
      <c r="J82" s="6"/>
      <c r="K82" s="6"/>
      <c r="L82" s="6"/>
      <c r="M82" s="6"/>
      <c r="N82" s="6"/>
      <c r="O82" s="6"/>
    </row>
    <row r="83" spans="1:16" ht="12.75" customHeight="1" x14ac:dyDescent="0.2">
      <c r="A83" s="63"/>
      <c r="B83" s="64"/>
      <c r="C83" s="66"/>
      <c r="D83" s="67"/>
      <c r="E83" s="65"/>
      <c r="F83" s="48">
        <f t="shared" si="2"/>
        <v>1450.56</v>
      </c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 x14ac:dyDescent="0.2">
      <c r="A84" s="63"/>
      <c r="B84" s="64"/>
      <c r="C84" s="66"/>
      <c r="D84" s="67"/>
      <c r="E84" s="65"/>
      <c r="F84" s="48">
        <f t="shared" si="2"/>
        <v>1450.56</v>
      </c>
      <c r="G84" s="6"/>
      <c r="H84" s="6"/>
      <c r="I84" s="6"/>
      <c r="J84" s="6"/>
      <c r="K84" s="6"/>
      <c r="L84" s="6"/>
      <c r="M84" s="6"/>
      <c r="N84" s="6"/>
      <c r="O84" s="6"/>
    </row>
    <row r="85" spans="1:16" ht="12.75" customHeight="1" x14ac:dyDescent="0.2">
      <c r="A85" s="63"/>
      <c r="B85" s="64"/>
      <c r="C85" s="66"/>
      <c r="D85" s="67"/>
      <c r="E85" s="65"/>
      <c r="F85" s="48">
        <f t="shared" si="2"/>
        <v>1450.56</v>
      </c>
      <c r="G85" s="6"/>
      <c r="H85" s="6"/>
      <c r="I85" s="6"/>
      <c r="J85" s="6"/>
      <c r="K85" s="6"/>
      <c r="L85" s="6"/>
      <c r="M85" s="6"/>
      <c r="N85" s="6"/>
      <c r="O85" s="6"/>
    </row>
    <row r="86" spans="1:16" ht="12.75" customHeight="1" x14ac:dyDescent="0.2">
      <c r="A86" s="63"/>
      <c r="B86" s="64"/>
      <c r="C86" s="66"/>
      <c r="D86" s="67"/>
      <c r="E86" s="65"/>
      <c r="F86" s="48">
        <f t="shared" si="2"/>
        <v>1450.56</v>
      </c>
      <c r="G86" s="6"/>
      <c r="H86" s="6"/>
      <c r="I86" s="6"/>
      <c r="J86" s="6"/>
      <c r="K86" s="6"/>
      <c r="L86" s="6"/>
      <c r="M86" s="6"/>
      <c r="N86" s="6"/>
      <c r="O86" s="6"/>
    </row>
    <row r="87" spans="1:16" ht="12.75" customHeight="1" x14ac:dyDescent="0.2">
      <c r="A87" s="63"/>
      <c r="B87" s="64"/>
      <c r="C87" s="66"/>
      <c r="D87" s="67"/>
      <c r="E87" s="65"/>
      <c r="F87" s="48">
        <f t="shared" si="2"/>
        <v>1450.56</v>
      </c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 customHeight="1" x14ac:dyDescent="0.2">
      <c r="A88" s="6"/>
      <c r="B88" s="68" t="s">
        <v>236</v>
      </c>
      <c r="C88" s="46">
        <f>SUM(C51:C87)</f>
        <v>0</v>
      </c>
      <c r="D88" s="46">
        <f>SUM(D51:D87)</f>
        <v>0</v>
      </c>
      <c r="E88" s="46"/>
      <c r="F88" s="69"/>
      <c r="G88" s="6"/>
      <c r="H88" s="6"/>
      <c r="I88" s="6"/>
      <c r="J88" s="6"/>
      <c r="K88" s="6"/>
      <c r="L88" s="6"/>
      <c r="M88" s="6"/>
      <c r="N88" s="6"/>
      <c r="O88" s="6"/>
    </row>
    <row r="89" spans="1:1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6" ht="12.75" customHeight="1" x14ac:dyDescent="0.2">
      <c r="A91" s="70" t="s">
        <v>237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2.75" customHeight="1" x14ac:dyDescent="0.2">
      <c r="A92" s="71" t="s">
        <v>238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6" ht="12.75" customHeight="1" x14ac:dyDescent="0.2">
      <c r="A93" s="71" t="s">
        <v>239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6" ht="12.75" customHeight="1" x14ac:dyDescent="0.2">
      <c r="A94" s="71" t="s">
        <v>240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6" ht="12.75" customHeight="1" x14ac:dyDescent="0.2">
      <c r="A95" s="71" t="s">
        <v>241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6" ht="12.75" customHeight="1" x14ac:dyDescent="0.2">
      <c r="A96" s="71" t="s">
        <v>242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71" t="s">
        <v>243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71" t="s">
        <v>244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71" t="s">
        <v>245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71" t="s">
        <v>246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 x14ac:dyDescent="0.2">
      <c r="A101" s="71" t="s">
        <v>247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 x14ac:dyDescent="0.2">
      <c r="A102" s="72" t="s">
        <v>248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 x14ac:dyDescent="0.2">
      <c r="A103" s="71" t="s">
        <v>249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 x14ac:dyDescent="0.2">
      <c r="A104" s="71" t="s">
        <v>250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 x14ac:dyDescent="0.2">
      <c r="A105" s="71" t="s">
        <v>251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 x14ac:dyDescent="0.2">
      <c r="A106" s="71" t="s">
        <v>252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 x14ac:dyDescent="0.2">
      <c r="A107" s="71" t="s">
        <v>253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">
    <mergeCell ref="B36:E36"/>
  </mergeCells>
  <conditionalFormatting sqref="B88:E88">
    <cfRule type="cellIs" dxfId="5" priority="1" stopIfTrue="1" operator="lessThan">
      <formula>0</formula>
    </cfRule>
  </conditionalFormatting>
  <conditionalFormatting sqref="C50:D50">
    <cfRule type="cellIs" dxfId="4" priority="2" stopIfTrue="1" operator="lessThan">
      <formula>0</formula>
    </cfRule>
  </conditionalFormatting>
  <dataValidations count="37">
    <dataValidation type="list" showErrorMessage="1" sqref="E51">
      <formula1>$A$91:$A$107</formula1>
    </dataValidation>
    <dataValidation type="list" showErrorMessage="1" sqref="E52">
      <formula1>$A$91:$A$107</formula1>
    </dataValidation>
    <dataValidation type="list" showErrorMessage="1" sqref="E53">
      <formula1>$A$91:$A$107</formula1>
    </dataValidation>
    <dataValidation type="list" showErrorMessage="1" sqref="E54">
      <formula1>$A$91:$A$107</formula1>
    </dataValidation>
    <dataValidation type="list" showErrorMessage="1" sqref="E55">
      <formula1>$A$91:$A$107</formula1>
    </dataValidation>
    <dataValidation type="list" showErrorMessage="1" sqref="E56">
      <formula1>$A$91:$A$107</formula1>
    </dataValidation>
    <dataValidation type="list" showErrorMessage="1" sqref="E57">
      <formula1>$A$91:$A$107</formula1>
    </dataValidation>
    <dataValidation type="list" showErrorMessage="1" sqref="E58">
      <formula1>$A$91:$A$107</formula1>
    </dataValidation>
    <dataValidation type="list" showErrorMessage="1" sqref="E59">
      <formula1>$A$91:$A$107</formula1>
    </dataValidation>
    <dataValidation type="list" showErrorMessage="1" sqref="E60">
      <formula1>$A$91:$A$107</formula1>
    </dataValidation>
    <dataValidation type="list" showErrorMessage="1" sqref="E61">
      <formula1>$A$91:$A$107</formula1>
    </dataValidation>
    <dataValidation type="list" showErrorMessage="1" sqref="E62">
      <formula1>$A$91:$A$107</formula1>
    </dataValidation>
    <dataValidation type="list" showErrorMessage="1" sqref="E63">
      <formula1>$A$91:$A$107</formula1>
    </dataValidation>
    <dataValidation type="list" showErrorMessage="1" sqref="E64">
      <formula1>$A$91:$A$107</formula1>
    </dataValidation>
    <dataValidation type="list" showErrorMessage="1" sqref="E65">
      <formula1>$A$91:$A$107</formula1>
    </dataValidation>
    <dataValidation type="list" showErrorMessage="1" sqref="E66">
      <formula1>$A$91:$A$107</formula1>
    </dataValidation>
    <dataValidation type="list" showErrorMessage="1" sqref="E67">
      <formula1>$A$91:$A$107</formula1>
    </dataValidation>
    <dataValidation type="list" showErrorMessage="1" sqref="E68">
      <formula1>$A$91:$A$107</formula1>
    </dataValidation>
    <dataValidation type="list" showErrorMessage="1" sqref="E69">
      <formula1>$A$91:$A$107</formula1>
    </dataValidation>
    <dataValidation type="list" showErrorMessage="1" sqref="E70">
      <formula1>$A$91:$A$107</formula1>
    </dataValidation>
    <dataValidation type="list" showErrorMessage="1" sqref="E71">
      <formula1>$A$91:$A$107</formula1>
    </dataValidation>
    <dataValidation type="list" showErrorMessage="1" sqref="E72">
      <formula1>$A$91:$A$107</formula1>
    </dataValidation>
    <dataValidation type="list" showErrorMessage="1" sqref="E73">
      <formula1>$A$91:$A$107</formula1>
    </dataValidation>
    <dataValidation type="list" showErrorMessage="1" sqref="E74">
      <formula1>$A$91:$A$107</formula1>
    </dataValidation>
    <dataValidation type="list" showErrorMessage="1" sqref="E75">
      <formula1>$A$91:$A$107</formula1>
    </dataValidation>
    <dataValidation type="list" showErrorMessage="1" sqref="E76">
      <formula1>$A$91:$A$107</formula1>
    </dataValidation>
    <dataValidation type="list" showErrorMessage="1" sqref="E77">
      <formula1>$A$91:$A$107</formula1>
    </dataValidation>
    <dataValidation type="list" showErrorMessage="1" sqref="E78">
      <formula1>$A$91:$A$107</formula1>
    </dataValidation>
    <dataValidation type="list" showErrorMessage="1" sqref="E79">
      <formula1>$A$91:$A$107</formula1>
    </dataValidation>
    <dataValidation type="list" showErrorMessage="1" sqref="E80">
      <formula1>$A$91:$A$107</formula1>
    </dataValidation>
    <dataValidation type="list" showErrorMessage="1" sqref="E81">
      <formula1>$A$91:$A$107</formula1>
    </dataValidation>
    <dataValidation type="list" showErrorMessage="1" sqref="E82">
      <formula1>$A$91:$A$107</formula1>
    </dataValidation>
    <dataValidation type="list" showErrorMessage="1" sqref="E83">
      <formula1>$A$91:$A$107</formula1>
    </dataValidation>
    <dataValidation type="list" showErrorMessage="1" sqref="E84">
      <formula1>$A$91:$A$107</formula1>
    </dataValidation>
    <dataValidation type="list" showErrorMessage="1" sqref="E85">
      <formula1>$A$91:$A$107</formula1>
    </dataValidation>
    <dataValidation type="list" showErrorMessage="1" sqref="E86">
      <formula1>$A$91:$A$107</formula1>
    </dataValidation>
    <dataValidation type="list" showErrorMessage="1" sqref="E87">
      <formula1>$A$91:$A$107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55" workbookViewId="0">
      <selection activeCell="E83" sqref="E83"/>
    </sheetView>
  </sheetViews>
  <sheetFormatPr defaultColWidth="17.28515625" defaultRowHeight="15.75" customHeight="1" x14ac:dyDescent="0.2"/>
  <cols>
    <col min="1" max="1" width="16.42578125" customWidth="1"/>
    <col min="2" max="2" width="20" customWidth="1"/>
    <col min="3" max="3" width="10.28515625" customWidth="1"/>
    <col min="4" max="4" width="10.5703125" customWidth="1"/>
    <col min="5" max="5" width="13.140625" customWidth="1"/>
    <col min="6" max="6" width="12.7109375" customWidth="1"/>
    <col min="7" max="7" width="9.42578125" customWidth="1"/>
    <col min="8" max="8" width="14.85546875" customWidth="1"/>
    <col min="9" max="9" width="10.5703125" customWidth="1"/>
    <col min="10" max="10" width="10.28515625" customWidth="1"/>
    <col min="11" max="11" width="10.5703125" customWidth="1"/>
    <col min="12" max="12" width="8.42578125" customWidth="1"/>
    <col min="13" max="13" width="9.7109375" customWidth="1"/>
    <col min="14" max="14" width="8.42578125" customWidth="1"/>
    <col min="15" max="15" width="9.140625" customWidth="1"/>
    <col min="16" max="16" width="8.7109375" customWidth="1"/>
  </cols>
  <sheetData>
    <row r="1" spans="1:15" ht="51" customHeight="1" x14ac:dyDescent="0.75">
      <c r="A1" s="1" t="s">
        <v>254</v>
      </c>
      <c r="B1" s="2"/>
      <c r="C1" s="2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x14ac:dyDescent="0.25">
      <c r="A2" s="5"/>
      <c r="B2" s="6"/>
      <c r="C2" s="6"/>
      <c r="D2" s="7"/>
      <c r="E2" s="8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27" customHeight="1" x14ac:dyDescent="0.4">
      <c r="A3" s="10"/>
      <c r="B3" s="11" t="s">
        <v>255</v>
      </c>
      <c r="C3" s="11" t="s">
        <v>256</v>
      </c>
      <c r="D3" s="11" t="s">
        <v>257</v>
      </c>
      <c r="E3" s="11" t="s">
        <v>258</v>
      </c>
      <c r="F3" s="12" t="s">
        <v>259</v>
      </c>
      <c r="G3" s="6"/>
      <c r="H3" s="6"/>
      <c r="I3" s="6"/>
      <c r="J3" s="6"/>
      <c r="K3" s="6"/>
      <c r="L3" s="6"/>
      <c r="M3" s="6"/>
      <c r="N3" s="6"/>
      <c r="O3" s="6"/>
    </row>
    <row r="4" spans="1:15" ht="27" customHeight="1" x14ac:dyDescent="0.4">
      <c r="A4" s="10"/>
      <c r="B4" s="13" t="s">
        <v>260</v>
      </c>
      <c r="C4" s="14">
        <v>0</v>
      </c>
      <c r="D4" s="15">
        <f>'Dec 2014'!F87</f>
        <v>1450.56</v>
      </c>
      <c r="E4" s="16"/>
      <c r="F4" s="17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 x14ac:dyDescent="0.2">
      <c r="A5" s="18"/>
      <c r="B5" s="13" t="s">
        <v>261</v>
      </c>
      <c r="C5" s="14">
        <v>0</v>
      </c>
      <c r="D5" s="15">
        <f ca="1">SUMIF($E$51:$E$87, $B5, $C$51:$C73)+SUMIF($E$51:$E$87, $B5, $D$51:$D73)</f>
        <v>0</v>
      </c>
      <c r="E5" s="16">
        <f ca="1">C5-D5</f>
        <v>0</v>
      </c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2">
      <c r="A6" s="20"/>
      <c r="B6" s="21" t="s">
        <v>262</v>
      </c>
      <c r="C6" s="22">
        <f>C5</f>
        <v>0</v>
      </c>
      <c r="D6" s="22">
        <f ca="1">D4+D5</f>
        <v>1450.56</v>
      </c>
      <c r="E6" s="23">
        <f ca="1">C6-D6</f>
        <v>-1450.56</v>
      </c>
      <c r="F6" s="19"/>
      <c r="G6" s="6"/>
      <c r="H6" s="6"/>
      <c r="I6" s="6"/>
      <c r="J6" s="6"/>
      <c r="K6" s="6"/>
      <c r="L6" s="6"/>
      <c r="M6" s="6"/>
      <c r="N6" s="6"/>
      <c r="O6" s="6"/>
    </row>
    <row r="7" spans="1:15" ht="13.5" customHeight="1" x14ac:dyDescent="0.2">
      <c r="A7" s="20"/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6"/>
      <c r="N7" s="6"/>
      <c r="O7" s="6"/>
    </row>
    <row r="8" spans="1:15" ht="21.75" customHeight="1" x14ac:dyDescent="0.35">
      <c r="A8" s="18"/>
      <c r="B8" s="24"/>
      <c r="C8" s="11" t="s">
        <v>263</v>
      </c>
      <c r="D8" s="11" t="s">
        <v>264</v>
      </c>
      <c r="E8" s="11" t="s">
        <v>265</v>
      </c>
      <c r="F8" s="12" t="s">
        <v>266</v>
      </c>
      <c r="G8" s="6"/>
      <c r="H8" s="6"/>
      <c r="I8" s="6"/>
      <c r="J8" s="6"/>
      <c r="K8" s="6"/>
      <c r="L8" s="6"/>
      <c r="M8" s="6"/>
      <c r="N8" s="6"/>
      <c r="O8" s="6"/>
    </row>
    <row r="9" spans="1:15" ht="13.5" customHeight="1" x14ac:dyDescent="0.2">
      <c r="A9" s="25" t="s">
        <v>267</v>
      </c>
      <c r="B9" s="13" t="s">
        <v>268</v>
      </c>
      <c r="C9" s="14">
        <v>0</v>
      </c>
      <c r="D9" s="15">
        <f ca="1">SUMIF($E$51:$E$87, $B9, $C$51:$C77)+SUMIF($E$51:$E$87, $B9, $D$51:$D77)</f>
        <v>0</v>
      </c>
      <c r="E9" s="16">
        <f t="shared" ref="E9:E16" ca="1" si="0">C9-D9</f>
        <v>0</v>
      </c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x14ac:dyDescent="0.2">
      <c r="A10" s="20"/>
      <c r="B10" s="13" t="s">
        <v>269</v>
      </c>
      <c r="C10" s="14">
        <v>0</v>
      </c>
      <c r="D10" s="15">
        <f ca="1">SUMIF($E$51:$E$87, $B10, $C$51:$C78)+SUMIF($E$51:$E$87, $B10, $D$51:$D78)</f>
        <v>0</v>
      </c>
      <c r="E10" s="16">
        <f t="shared" ca="1" si="0"/>
        <v>0</v>
      </c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13.5" customHeight="1" x14ac:dyDescent="0.2">
      <c r="A11" s="18"/>
      <c r="B11" s="13" t="s">
        <v>270</v>
      </c>
      <c r="C11" s="14">
        <v>0</v>
      </c>
      <c r="D11" s="15">
        <f ca="1">SUMIF($E$51:$E$87, $B11, $C$51:$C79)+SUMIF($E$51:$E$87, $B11, $D$51:$D79)</f>
        <v>0</v>
      </c>
      <c r="E11" s="16">
        <f t="shared" ca="1" si="0"/>
        <v>0</v>
      </c>
      <c r="F11" s="19"/>
      <c r="G11" s="6"/>
      <c r="H11" s="6"/>
      <c r="I11" s="6"/>
      <c r="J11" s="6"/>
      <c r="K11" s="6"/>
      <c r="L11" s="6"/>
      <c r="M11" s="6"/>
      <c r="N11" s="6"/>
      <c r="O11" s="6"/>
    </row>
    <row r="12" spans="1:15" ht="13.5" customHeight="1" x14ac:dyDescent="0.2">
      <c r="A12" s="18"/>
      <c r="B12" s="13" t="s">
        <v>271</v>
      </c>
      <c r="C12" s="14">
        <v>0</v>
      </c>
      <c r="D12" s="15">
        <f ca="1">SUMIF($E$51:$E$87, $B12, $C$51:$C80)+SUMIF($E$51:$E$87, $B12, $D$51:$D80)</f>
        <v>0</v>
      </c>
      <c r="E12" s="16">
        <f t="shared" ca="1" si="0"/>
        <v>0</v>
      </c>
      <c r="F12" s="19"/>
      <c r="G12" s="6"/>
      <c r="H12" s="6"/>
      <c r="I12" s="6"/>
      <c r="J12" s="6"/>
      <c r="K12" s="6"/>
      <c r="L12" s="6"/>
      <c r="M12" s="6"/>
      <c r="N12" s="6"/>
      <c r="O12" s="6"/>
    </row>
    <row r="13" spans="1:15" ht="13.5" customHeight="1" x14ac:dyDescent="0.2">
      <c r="A13" s="18"/>
      <c r="B13" s="13" t="s">
        <v>272</v>
      </c>
      <c r="C13" s="14">
        <v>0</v>
      </c>
      <c r="D13" s="15">
        <f ca="1">SUMIF($E$51:$E$87, $B13, $C$51:$C81)+SUMIF($E$51:$E$87, $B13, $D$51:$D81)</f>
        <v>0</v>
      </c>
      <c r="E13" s="16">
        <f t="shared" ca="1" si="0"/>
        <v>0</v>
      </c>
      <c r="F13" s="19"/>
      <c r="G13" s="6"/>
      <c r="H13" s="6"/>
      <c r="I13" s="6"/>
      <c r="J13" s="6"/>
      <c r="K13" s="6"/>
      <c r="L13" s="6"/>
      <c r="M13" s="6"/>
      <c r="N13" s="6"/>
      <c r="O13" s="6"/>
    </row>
    <row r="14" spans="1:15" ht="13.5" customHeight="1" x14ac:dyDescent="0.2">
      <c r="A14" s="18"/>
      <c r="B14" s="13" t="s">
        <v>273</v>
      </c>
      <c r="C14" s="14">
        <v>0</v>
      </c>
      <c r="D14" s="15">
        <f ca="1">SUMIF($E$51:$E$87, $B14, $C$51:$C82)+SUMIF($E$51:$E$87, $B14, $D$51:$D82)</f>
        <v>0</v>
      </c>
      <c r="E14" s="16">
        <f t="shared" ca="1" si="0"/>
        <v>0</v>
      </c>
      <c r="F14" s="19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x14ac:dyDescent="0.2">
      <c r="A15" s="18"/>
      <c r="B15" s="13" t="s">
        <v>274</v>
      </c>
      <c r="C15" s="14">
        <v>0</v>
      </c>
      <c r="D15" s="15">
        <f ca="1">SUMIF($E$51:$E$87, $B15, $C$51:$C83)+SUMIF($E$51:$E$87, $B15, $D$51:$D83)</f>
        <v>0</v>
      </c>
      <c r="E15" s="16">
        <f t="shared" ca="1" si="0"/>
        <v>0</v>
      </c>
      <c r="F15" s="19"/>
      <c r="G15" s="6"/>
      <c r="H15" s="6"/>
      <c r="I15" s="6"/>
      <c r="J15" s="6"/>
      <c r="K15" s="6"/>
      <c r="L15" s="6"/>
      <c r="M15" s="6"/>
      <c r="N15" s="6"/>
      <c r="O15" s="6"/>
    </row>
    <row r="16" spans="1:15" ht="13.5" customHeight="1" x14ac:dyDescent="0.2">
      <c r="A16" s="18"/>
      <c r="B16" s="13" t="s">
        <v>275</v>
      </c>
      <c r="C16" s="14">
        <v>0</v>
      </c>
      <c r="D16" s="15">
        <f ca="1">SUMIF($E$51:$E$87, $B16, $C$51:$C84)+SUMIF($E$51:$E$87, $B16, $D$51:$D84)</f>
        <v>0</v>
      </c>
      <c r="E16" s="16">
        <f t="shared" ca="1" si="0"/>
        <v>0</v>
      </c>
      <c r="F16" s="1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 customHeight="1" x14ac:dyDescent="0.2">
      <c r="A17" s="18"/>
      <c r="B17" s="24" t="s">
        <v>276</v>
      </c>
      <c r="C17" s="22">
        <f>SUM(C9:C16)</f>
        <v>0</v>
      </c>
      <c r="D17" s="22">
        <f ca="1">SUM(D9:D16)</f>
        <v>0</v>
      </c>
      <c r="E17" s="22">
        <f ca="1">SUM(E9:E16)</f>
        <v>0</v>
      </c>
      <c r="F17" s="19"/>
      <c r="G17" s="6"/>
      <c r="H17" s="6"/>
      <c r="I17" s="6"/>
      <c r="J17" s="6"/>
      <c r="K17" s="6"/>
      <c r="L17" s="6"/>
      <c r="M17" s="6"/>
      <c r="N17" s="6"/>
      <c r="O17" s="6"/>
    </row>
    <row r="18" spans="1:15" ht="13.5" customHeight="1" x14ac:dyDescent="0.2">
      <c r="A18" s="18"/>
      <c r="B18" s="24"/>
      <c r="C18" s="27"/>
      <c r="D18" s="27"/>
      <c r="E18" s="6"/>
      <c r="F18" s="19"/>
      <c r="G18" s="6"/>
      <c r="H18" s="6"/>
      <c r="I18" s="6"/>
      <c r="J18" s="6"/>
      <c r="K18" s="6"/>
      <c r="L18" s="6"/>
      <c r="M18" s="6"/>
      <c r="N18" s="6"/>
      <c r="O18" s="6"/>
    </row>
    <row r="19" spans="1:15" ht="13.5" customHeight="1" x14ac:dyDescent="0.2">
      <c r="A19" s="25" t="s">
        <v>277</v>
      </c>
      <c r="B19" s="13" t="s">
        <v>278</v>
      </c>
      <c r="C19" s="14">
        <v>0</v>
      </c>
      <c r="D19" s="15">
        <f>SUMIF($E$51:$E$87, $B19, $C$51:$C87)+SUMIF($E$51:$E$87, $B19, $D$51:$D87)</f>
        <v>0</v>
      </c>
      <c r="E19" s="16">
        <f t="shared" ref="E19:E26" si="1">C19-D19</f>
        <v>0</v>
      </c>
      <c r="F19" s="19"/>
      <c r="G19" s="6"/>
      <c r="H19" s="6"/>
      <c r="I19" s="6"/>
      <c r="J19" s="6"/>
      <c r="K19" s="6"/>
      <c r="L19" s="6"/>
      <c r="M19" s="6"/>
      <c r="N19" s="6"/>
      <c r="O19" s="6"/>
    </row>
    <row r="20" spans="1:15" ht="13.5" customHeight="1" x14ac:dyDescent="0.2">
      <c r="A20" s="18"/>
      <c r="B20" s="13" t="s">
        <v>279</v>
      </c>
      <c r="C20" s="14">
        <v>0</v>
      </c>
      <c r="D20" s="15">
        <f>SUMIF($E$51:$E$87, $B20, $C$51:$C88)+SUMIF($E$51:$E$87, $B20, $D$51:$D88)</f>
        <v>0</v>
      </c>
      <c r="E20" s="16">
        <f t="shared" si="1"/>
        <v>0</v>
      </c>
      <c r="F20" s="19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 x14ac:dyDescent="0.2">
      <c r="A21" s="18"/>
      <c r="B21" s="28" t="s">
        <v>280</v>
      </c>
      <c r="C21" s="14">
        <v>0</v>
      </c>
      <c r="D21" s="15">
        <f>SUMIF($E$51:$E$87, $B21, $C$51:$C89)+SUMIF($E$51:$E$87, $B21, $D$51:$D89)</f>
        <v>0</v>
      </c>
      <c r="E21" s="16">
        <f t="shared" si="1"/>
        <v>0</v>
      </c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5" ht="13.5" customHeight="1" x14ac:dyDescent="0.2">
      <c r="A22" s="18"/>
      <c r="B22" s="13" t="s">
        <v>281</v>
      </c>
      <c r="C22" s="14">
        <v>0</v>
      </c>
      <c r="D22" s="15">
        <f>SUMIF($E$51:$E$87, $B22, $C$51:$C90)+SUMIF($E$51:$E$87, $B22, $D$51:$D90)</f>
        <v>0</v>
      </c>
      <c r="E22" s="16">
        <f t="shared" si="1"/>
        <v>0</v>
      </c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5" ht="13.5" customHeight="1" x14ac:dyDescent="0.2">
      <c r="A23" s="18"/>
      <c r="B23" s="13" t="s">
        <v>15</v>
      </c>
      <c r="C23" s="14">
        <v>0</v>
      </c>
      <c r="D23" s="15">
        <f>SUMIF($E$51:$E$87, $B23, $C$51:$C91)+SUMIF($E$51:$E$87, $B23, $D$51:$D91)</f>
        <v>0</v>
      </c>
      <c r="E23" s="16">
        <f t="shared" si="1"/>
        <v>0</v>
      </c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5" ht="13.5" customHeight="1" x14ac:dyDescent="0.2">
      <c r="A24" s="18"/>
      <c r="B24" s="13" t="s">
        <v>282</v>
      </c>
      <c r="C24" s="14">
        <v>0</v>
      </c>
      <c r="D24" s="15">
        <f>SUMIF($E$51:$E$87, $B24, $C$51:$C92)+SUMIF($E$51:$E$87, $B24, $D$51:$D92)</f>
        <v>0</v>
      </c>
      <c r="E24" s="16">
        <f t="shared" si="1"/>
        <v>0</v>
      </c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5" ht="13.5" customHeight="1" x14ac:dyDescent="0.2">
      <c r="A25" s="18"/>
      <c r="B25" s="13" t="s">
        <v>283</v>
      </c>
      <c r="C25" s="14">
        <v>0</v>
      </c>
      <c r="D25" s="15">
        <f>SUMIF($E$51:$E$87, $B25, $C$51:$C93)+SUMIF($E$51:$E$87, $B25, $D$51:$D93)</f>
        <v>0</v>
      </c>
      <c r="E25" s="16">
        <f t="shared" si="1"/>
        <v>0</v>
      </c>
      <c r="F25" s="19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 x14ac:dyDescent="0.2">
      <c r="A26" s="18"/>
      <c r="B26" s="13" t="s">
        <v>284</v>
      </c>
      <c r="C26" s="14">
        <v>0</v>
      </c>
      <c r="D26" s="15">
        <f>SUMIF($E$51:$E$87, $B26, $C$51:$C94)+SUMIF($E$51:$E$87, $B26, $D$51:$D94)</f>
        <v>0</v>
      </c>
      <c r="E26" s="16">
        <f t="shared" si="1"/>
        <v>0</v>
      </c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2">
      <c r="A27" s="18"/>
      <c r="B27" s="24" t="s">
        <v>285</v>
      </c>
      <c r="C27" s="22">
        <f>SUM(C19:C26)</f>
        <v>0</v>
      </c>
      <c r="D27" s="22">
        <f>SUM(D19:D26)</f>
        <v>0</v>
      </c>
      <c r="E27" s="22">
        <f>SUM(E19:E26)</f>
        <v>0</v>
      </c>
      <c r="F27" s="19"/>
      <c r="G27" s="6"/>
      <c r="H27" s="6"/>
      <c r="I27" s="6"/>
      <c r="J27" s="6"/>
      <c r="K27" s="6"/>
      <c r="L27" s="6"/>
      <c r="M27" s="6"/>
      <c r="N27" s="6"/>
      <c r="O27" s="6"/>
    </row>
    <row r="28" spans="1:15" ht="13.5" customHeight="1" x14ac:dyDescent="0.2">
      <c r="A28" s="18"/>
      <c r="B28" s="24"/>
      <c r="C28" s="27"/>
      <c r="D28" s="27"/>
      <c r="E28" s="6"/>
      <c r="F28" s="19"/>
      <c r="G28" s="6"/>
      <c r="H28" s="6"/>
      <c r="I28" s="6"/>
      <c r="J28" s="6"/>
      <c r="K28" s="6"/>
      <c r="L28" s="6"/>
      <c r="M28" s="6"/>
      <c r="N28" s="6"/>
      <c r="O28" s="6"/>
    </row>
    <row r="29" spans="1:15" ht="13.5" customHeight="1" x14ac:dyDescent="0.2">
      <c r="A29" s="18"/>
      <c r="B29" s="24"/>
      <c r="C29" s="29" t="s">
        <v>286</v>
      </c>
      <c r="D29" s="29" t="s">
        <v>287</v>
      </c>
      <c r="E29" s="29" t="s">
        <v>288</v>
      </c>
      <c r="F29" s="19"/>
      <c r="G29" s="6"/>
      <c r="H29" s="6"/>
      <c r="I29" s="6"/>
      <c r="J29" s="6"/>
      <c r="K29" s="6"/>
      <c r="L29" s="6"/>
      <c r="M29" s="6"/>
      <c r="N29" s="6"/>
      <c r="O29" s="6"/>
    </row>
    <row r="30" spans="1:15" ht="13.5" customHeight="1" x14ac:dyDescent="0.2">
      <c r="A30" s="18"/>
      <c r="B30" s="21" t="s">
        <v>289</v>
      </c>
      <c r="C30" s="30">
        <f>C27+C17</f>
        <v>0</v>
      </c>
      <c r="D30" s="31">
        <f ca="1">D17+D27</f>
        <v>0</v>
      </c>
      <c r="E30" s="32">
        <f ca="1">C30-D30</f>
        <v>0</v>
      </c>
      <c r="F30" s="19"/>
      <c r="G30" s="6"/>
      <c r="H30" s="6"/>
      <c r="I30" s="6"/>
      <c r="J30" s="6"/>
      <c r="K30" s="6"/>
      <c r="L30" s="6"/>
      <c r="M30" s="6"/>
      <c r="N30" s="6"/>
      <c r="O30" s="6"/>
    </row>
    <row r="31" spans="1:15" ht="13.5" customHeight="1" x14ac:dyDescent="0.2">
      <c r="A31" s="18"/>
      <c r="B31" s="33"/>
      <c r="C31" s="33"/>
      <c r="D31" s="33"/>
      <c r="E31" s="6"/>
      <c r="F31" s="19"/>
      <c r="G31" s="6"/>
      <c r="H31" s="6"/>
      <c r="I31" s="6"/>
      <c r="J31" s="6"/>
      <c r="K31" s="6"/>
      <c r="L31" s="6"/>
      <c r="M31" s="6"/>
      <c r="N31" s="6"/>
      <c r="O31" s="6"/>
    </row>
    <row r="32" spans="1:15" ht="21.75" customHeight="1" x14ac:dyDescent="0.35">
      <c r="A32" s="18"/>
      <c r="B32" s="21" t="s">
        <v>290</v>
      </c>
      <c r="C32" s="30">
        <f>C6-C30</f>
        <v>0</v>
      </c>
      <c r="D32" s="31">
        <f ca="1">D6-D30</f>
        <v>1450.56</v>
      </c>
      <c r="E32" s="32">
        <f ca="1">C32-D32</f>
        <v>-1450.56</v>
      </c>
      <c r="F32" s="12" t="s">
        <v>291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34"/>
      <c r="B33" s="33"/>
      <c r="C33" s="33"/>
      <c r="D33" s="33"/>
      <c r="E33" s="33"/>
      <c r="F33" s="19"/>
      <c r="G33" s="6"/>
      <c r="H33" s="6"/>
      <c r="I33" s="6"/>
      <c r="J33" s="6"/>
      <c r="K33" s="6"/>
      <c r="L33" s="6"/>
      <c r="M33" s="6"/>
      <c r="N33" s="6"/>
      <c r="O33" s="6"/>
    </row>
    <row r="34" spans="1:15" ht="21" customHeight="1" x14ac:dyDescent="0.35">
      <c r="A34" s="34"/>
      <c r="B34" s="33"/>
      <c r="C34" s="33"/>
      <c r="D34" s="33"/>
      <c r="E34" s="33"/>
      <c r="F34" s="12" t="s">
        <v>292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">
      <c r="A35" s="18"/>
      <c r="B35" s="33"/>
      <c r="C35" s="33"/>
      <c r="D35" s="33"/>
      <c r="E35" s="33"/>
      <c r="F35" s="19"/>
      <c r="G35" s="6"/>
      <c r="H35" s="6"/>
      <c r="I35" s="6"/>
      <c r="J35" s="6"/>
      <c r="K35" s="6"/>
      <c r="L35" s="6"/>
      <c r="M35" s="6"/>
      <c r="N35" s="6"/>
      <c r="O35" s="6"/>
    </row>
    <row r="36" spans="1:15" ht="13.5" customHeight="1" x14ac:dyDescent="0.2">
      <c r="A36" s="18"/>
      <c r="B36" s="81" t="s">
        <v>293</v>
      </c>
      <c r="C36" s="80"/>
      <c r="D36" s="80"/>
      <c r="E36" s="80"/>
      <c r="F36" s="19"/>
      <c r="G36" s="6"/>
      <c r="H36" s="6"/>
      <c r="I36" s="6"/>
      <c r="J36" s="6"/>
      <c r="K36" s="6"/>
      <c r="L36" s="6"/>
      <c r="M36" s="6"/>
      <c r="N36" s="6"/>
      <c r="O36" s="6"/>
    </row>
    <row r="37" spans="1:15" ht="13.5" customHeight="1" x14ac:dyDescent="0.2">
      <c r="A37" s="18"/>
      <c r="B37" s="35" t="s">
        <v>294</v>
      </c>
      <c r="C37" s="35" t="s">
        <v>295</v>
      </c>
      <c r="D37" s="35" t="s">
        <v>296</v>
      </c>
      <c r="E37" s="35" t="s">
        <v>297</v>
      </c>
      <c r="F37" s="19"/>
      <c r="G37" s="6"/>
      <c r="H37" s="6"/>
      <c r="I37" s="6"/>
      <c r="J37" s="6"/>
      <c r="K37" s="6"/>
      <c r="L37" s="6"/>
      <c r="M37" s="6"/>
      <c r="N37" s="6"/>
      <c r="O37" s="6"/>
    </row>
    <row r="38" spans="1:15" ht="13.5" customHeight="1" x14ac:dyDescent="0.2">
      <c r="A38" s="36"/>
      <c r="B38" s="13" t="s">
        <v>298</v>
      </c>
      <c r="C38" s="37">
        <f ca="1">D10+D11</f>
        <v>0</v>
      </c>
      <c r="D38" s="38" t="e">
        <f ca="1">C38/D5</f>
        <v>#DIV/0!</v>
      </c>
      <c r="E38" s="13" t="s">
        <v>299</v>
      </c>
      <c r="F38" s="39"/>
      <c r="G38" s="6"/>
      <c r="H38" s="6"/>
      <c r="I38" s="6"/>
      <c r="J38" s="6"/>
      <c r="K38" s="6"/>
      <c r="L38" s="6"/>
      <c r="M38" s="6"/>
      <c r="N38" s="6"/>
      <c r="O38" s="6"/>
    </row>
    <row r="39" spans="1:15" ht="13.5" customHeight="1" x14ac:dyDescent="0.2">
      <c r="A39" s="36"/>
      <c r="B39" s="13" t="s">
        <v>300</v>
      </c>
      <c r="C39" s="37">
        <f ca="1">D13</f>
        <v>0</v>
      </c>
      <c r="D39" s="38" t="e">
        <f ca="1">C39/D5</f>
        <v>#DIV/0!</v>
      </c>
      <c r="E39" s="13" t="s">
        <v>301</v>
      </c>
      <c r="F39" s="39"/>
      <c r="G39" s="6"/>
      <c r="H39" s="6"/>
      <c r="I39" s="6"/>
      <c r="J39" s="6"/>
      <c r="K39" s="6"/>
      <c r="L39" s="6"/>
      <c r="M39" s="6"/>
      <c r="N39" s="6"/>
      <c r="O39" s="6"/>
    </row>
    <row r="40" spans="1:15" ht="13.5" customHeight="1" x14ac:dyDescent="0.2">
      <c r="A40" s="36"/>
      <c r="B40" s="13" t="s">
        <v>302</v>
      </c>
      <c r="C40" s="37">
        <f ca="1">D14+D15+D19+D20+D21+D22+D23+D24+D25+D26</f>
        <v>0</v>
      </c>
      <c r="D40" s="38" t="e">
        <f ca="1">C40/D5</f>
        <v>#DIV/0!</v>
      </c>
      <c r="E40" s="13" t="s">
        <v>303</v>
      </c>
      <c r="F40" s="39"/>
      <c r="G40" s="6"/>
      <c r="H40" s="6"/>
      <c r="I40" s="6"/>
      <c r="J40" s="6"/>
      <c r="K40" s="6"/>
      <c r="L40" s="6"/>
      <c r="M40" s="6"/>
      <c r="N40" s="6"/>
      <c r="O40" s="6"/>
    </row>
    <row r="41" spans="1:15" ht="13.5" customHeight="1" x14ac:dyDescent="0.2">
      <c r="A41" s="36"/>
      <c r="B41" s="13" t="s">
        <v>304</v>
      </c>
      <c r="C41" s="37">
        <f ca="1">D12</f>
        <v>0</v>
      </c>
      <c r="D41" s="38" t="e">
        <f ca="1">C41/D5</f>
        <v>#DIV/0!</v>
      </c>
      <c r="E41" s="13" t="s">
        <v>305</v>
      </c>
      <c r="F41" s="39"/>
      <c r="G41" s="6"/>
      <c r="H41" s="6"/>
      <c r="I41" s="6"/>
      <c r="J41" s="6"/>
      <c r="K41" s="6"/>
      <c r="L41" s="6"/>
      <c r="M41" s="6"/>
      <c r="N41" s="6"/>
      <c r="O41" s="6"/>
    </row>
    <row r="42" spans="1:15" ht="13.5" customHeight="1" x14ac:dyDescent="0.2">
      <c r="A42" s="18"/>
      <c r="B42" s="13" t="s">
        <v>306</v>
      </c>
      <c r="C42" s="37">
        <f ca="1">D9+D16</f>
        <v>0</v>
      </c>
      <c r="D42" s="38" t="e">
        <f ca="1">C42/D5</f>
        <v>#DIV/0!</v>
      </c>
      <c r="E42" s="13" t="s">
        <v>307</v>
      </c>
      <c r="F42" s="19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40"/>
      <c r="B43" s="41"/>
      <c r="C43" s="41"/>
      <c r="D43" s="41"/>
      <c r="E43" s="41"/>
      <c r="F43" s="42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51" customHeight="1" x14ac:dyDescent="0.75">
      <c r="A47" s="1" t="s">
        <v>308</v>
      </c>
      <c r="B47" s="2"/>
      <c r="C47" s="2"/>
      <c r="D47" s="2"/>
      <c r="E47" s="3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ht="12.75" customHeight="1" x14ac:dyDescent="0.2">
      <c r="A49" s="44" t="s">
        <v>309</v>
      </c>
      <c r="B49" s="45" t="s">
        <v>310</v>
      </c>
      <c r="C49" s="45" t="s">
        <v>311</v>
      </c>
      <c r="D49" s="45" t="s">
        <v>312</v>
      </c>
      <c r="E49" s="45" t="s">
        <v>313</v>
      </c>
      <c r="F49" s="45" t="s">
        <v>314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12.75" customHeight="1" x14ac:dyDescent="0.2">
      <c r="A50" s="44" t="s">
        <v>315</v>
      </c>
      <c r="B50" s="73">
        <f>D4</f>
        <v>1450.56</v>
      </c>
      <c r="C50" s="46">
        <f>SUM(C51:C87)</f>
        <v>0</v>
      </c>
      <c r="D50" s="46">
        <f>SUM(D51:D87)</f>
        <v>0</v>
      </c>
      <c r="E50" s="47"/>
      <c r="F50" s="48">
        <f>B50</f>
        <v>1450.56</v>
      </c>
      <c r="G50" s="6"/>
      <c r="H50" s="6"/>
      <c r="I50" s="6"/>
      <c r="J50" s="6"/>
      <c r="K50" s="6"/>
      <c r="L50" s="6"/>
      <c r="M50" s="6"/>
      <c r="N50" s="6"/>
      <c r="O50" s="6"/>
    </row>
    <row r="51" spans="1:16" ht="12.75" customHeight="1" x14ac:dyDescent="0.2">
      <c r="A51" s="49">
        <v>41640</v>
      </c>
      <c r="B51" s="50"/>
      <c r="C51" s="66"/>
      <c r="D51" s="67"/>
      <c r="E51" s="53"/>
      <c r="F51" s="48">
        <f t="shared" ref="F51:F87" si="2">(F50+IF((C51&gt;0),+C51,-C51))-SUM(D51:E51)</f>
        <v>1450.56</v>
      </c>
      <c r="G51" s="6"/>
      <c r="H51" s="6"/>
      <c r="I51" s="6"/>
      <c r="J51" s="6"/>
      <c r="K51" s="6"/>
      <c r="L51" s="55"/>
      <c r="M51" s="55"/>
      <c r="N51" s="55"/>
      <c r="O51" s="6"/>
      <c r="P51" s="6"/>
    </row>
    <row r="52" spans="1:16" ht="12.75" customHeight="1" x14ac:dyDescent="0.2">
      <c r="A52" s="49">
        <v>41640</v>
      </c>
      <c r="B52" s="50"/>
      <c r="C52" s="66"/>
      <c r="D52" s="67"/>
      <c r="E52" s="53"/>
      <c r="F52" s="48">
        <f t="shared" si="2"/>
        <v>1450.56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12.75" customHeight="1" x14ac:dyDescent="0.2">
      <c r="A53" s="49">
        <v>41640</v>
      </c>
      <c r="B53" s="50"/>
      <c r="C53" s="66"/>
      <c r="D53" s="67"/>
      <c r="E53" s="53"/>
      <c r="F53" s="48">
        <f t="shared" si="2"/>
        <v>1450.56</v>
      </c>
      <c r="G53" s="6"/>
      <c r="H53" s="6"/>
      <c r="I53" s="6"/>
      <c r="J53" s="6"/>
      <c r="K53" s="6"/>
      <c r="L53" s="6"/>
      <c r="M53" s="6"/>
      <c r="N53" s="6"/>
      <c r="O53" s="6"/>
    </row>
    <row r="54" spans="1:16" ht="12.75" customHeight="1" x14ac:dyDescent="0.2">
      <c r="A54" s="49">
        <v>41640</v>
      </c>
      <c r="B54" s="50"/>
      <c r="C54" s="66"/>
      <c r="D54" s="75"/>
      <c r="E54" s="53"/>
      <c r="F54" s="48">
        <f t="shared" si="2"/>
        <v>1450.56</v>
      </c>
      <c r="G54" s="6"/>
      <c r="H54" s="6"/>
      <c r="I54" s="6"/>
      <c r="J54" s="6"/>
      <c r="K54" s="6"/>
      <c r="L54" s="6"/>
      <c r="M54" s="6"/>
      <c r="N54" s="6"/>
      <c r="O54" s="6"/>
    </row>
    <row r="55" spans="1:16" ht="12.75" customHeight="1" x14ac:dyDescent="0.2">
      <c r="A55" s="49">
        <v>41640</v>
      </c>
      <c r="B55" s="70"/>
      <c r="C55" s="74"/>
      <c r="D55" s="76"/>
      <c r="E55" s="53"/>
      <c r="F55" s="48">
        <f t="shared" si="2"/>
        <v>1450.56</v>
      </c>
      <c r="G55" s="6"/>
      <c r="H55" s="6"/>
      <c r="I55" s="6"/>
      <c r="J55" s="6"/>
      <c r="K55" s="6"/>
      <c r="L55" s="6"/>
      <c r="M55" s="6"/>
      <c r="N55" s="6"/>
      <c r="O55" s="6"/>
    </row>
    <row r="56" spans="1:16" ht="12.75" customHeight="1" x14ac:dyDescent="0.2">
      <c r="A56" s="49">
        <v>41640</v>
      </c>
      <c r="B56" s="70"/>
      <c r="C56" s="74"/>
      <c r="D56" s="74"/>
      <c r="E56" s="53"/>
      <c r="F56" s="48">
        <f t="shared" si="2"/>
        <v>1450.56</v>
      </c>
      <c r="G56" s="6"/>
      <c r="H56" s="6"/>
      <c r="I56" s="6"/>
      <c r="J56" s="6"/>
      <c r="K56" s="6"/>
      <c r="L56" s="6"/>
      <c r="M56" s="6"/>
      <c r="N56" s="6"/>
      <c r="O56" s="6"/>
    </row>
    <row r="57" spans="1:16" ht="12.75" customHeight="1" x14ac:dyDescent="0.2">
      <c r="A57" s="49">
        <v>41640</v>
      </c>
      <c r="B57" s="70"/>
      <c r="C57" s="74"/>
      <c r="D57" s="76"/>
      <c r="E57" s="53"/>
      <c r="F57" s="48">
        <f t="shared" si="2"/>
        <v>1450.56</v>
      </c>
      <c r="G57" s="6"/>
      <c r="H57" s="6"/>
      <c r="I57" s="6"/>
      <c r="J57" s="6"/>
      <c r="K57" s="6"/>
      <c r="L57" s="6"/>
      <c r="M57" s="6"/>
      <c r="N57" s="6"/>
      <c r="O57" s="6"/>
    </row>
    <row r="58" spans="1:16" ht="12.75" customHeight="1" x14ac:dyDescent="0.2">
      <c r="A58" s="49">
        <v>41640</v>
      </c>
      <c r="B58" s="70"/>
      <c r="C58" s="74"/>
      <c r="D58" s="74"/>
      <c r="E58" s="53"/>
      <c r="F58" s="48">
        <f t="shared" si="2"/>
        <v>1450.56</v>
      </c>
      <c r="G58" s="6"/>
      <c r="H58" s="6"/>
      <c r="I58" s="6"/>
      <c r="J58" s="6"/>
      <c r="K58" s="6"/>
      <c r="L58" s="6"/>
      <c r="M58" s="6"/>
      <c r="N58" s="6"/>
      <c r="O58" s="6"/>
    </row>
    <row r="59" spans="1:16" ht="12.75" customHeight="1" x14ac:dyDescent="0.2">
      <c r="A59" s="49">
        <v>41640</v>
      </c>
      <c r="B59" s="50"/>
      <c r="C59" s="66"/>
      <c r="D59" s="75"/>
      <c r="E59" s="53"/>
      <c r="F59" s="48">
        <f t="shared" si="2"/>
        <v>1450.56</v>
      </c>
      <c r="G59" s="6"/>
      <c r="H59" s="6"/>
      <c r="I59" s="6"/>
      <c r="J59" s="6"/>
      <c r="K59" s="6"/>
      <c r="L59" s="6"/>
      <c r="M59" s="6"/>
      <c r="N59" s="6"/>
      <c r="O59" s="6"/>
    </row>
    <row r="60" spans="1:16" ht="12.75" customHeight="1" x14ac:dyDescent="0.2">
      <c r="A60" s="49">
        <v>41640</v>
      </c>
      <c r="B60" s="50"/>
      <c r="C60" s="66"/>
      <c r="D60" s="67"/>
      <c r="E60" s="53"/>
      <c r="F60" s="48">
        <f t="shared" si="2"/>
        <v>1450.56</v>
      </c>
      <c r="G60" s="6"/>
      <c r="H60" s="6"/>
      <c r="I60" s="6"/>
      <c r="J60" s="6"/>
      <c r="K60" s="6"/>
      <c r="L60" s="6"/>
      <c r="M60" s="6"/>
      <c r="N60" s="6"/>
      <c r="O60" s="6"/>
    </row>
    <row r="61" spans="1:16" ht="12.75" customHeight="1" x14ac:dyDescent="0.2">
      <c r="A61" s="49">
        <v>41640</v>
      </c>
      <c r="B61" s="70"/>
      <c r="C61" s="74"/>
      <c r="D61" s="74"/>
      <c r="E61" s="53"/>
      <c r="F61" s="48">
        <f t="shared" si="2"/>
        <v>1450.56</v>
      </c>
      <c r="G61" s="6"/>
      <c r="H61" s="6"/>
      <c r="I61" s="6"/>
      <c r="J61" s="6"/>
      <c r="K61" s="6"/>
      <c r="L61" s="6"/>
      <c r="M61" s="6"/>
      <c r="N61" s="6"/>
      <c r="O61" s="6"/>
    </row>
    <row r="62" spans="1:16" ht="12.75" customHeight="1" x14ac:dyDescent="0.2">
      <c r="A62" s="49">
        <v>41648</v>
      </c>
      <c r="B62" s="50"/>
      <c r="C62" s="66"/>
      <c r="D62" s="67"/>
      <c r="E62" s="53"/>
      <c r="F62" s="48">
        <f t="shared" si="2"/>
        <v>1450.56</v>
      </c>
      <c r="G62" s="6"/>
      <c r="H62" s="6"/>
      <c r="I62" s="6"/>
      <c r="J62" s="6"/>
      <c r="K62" s="6"/>
      <c r="L62" s="6"/>
      <c r="M62" s="6"/>
      <c r="N62" s="6"/>
      <c r="O62" s="6"/>
    </row>
    <row r="63" spans="1:16" ht="12.75" customHeight="1" x14ac:dyDescent="0.2">
      <c r="A63" s="60">
        <v>41648</v>
      </c>
      <c r="B63" s="56"/>
      <c r="C63" s="66"/>
      <c r="D63" s="75"/>
      <c r="E63" s="59"/>
      <c r="F63" s="48">
        <f t="shared" si="2"/>
        <v>1450.56</v>
      </c>
      <c r="G63" s="6"/>
      <c r="H63" s="6"/>
      <c r="I63" s="6"/>
      <c r="J63" s="6"/>
      <c r="K63" s="6"/>
      <c r="L63" s="6"/>
      <c r="M63" s="6"/>
      <c r="N63" s="6"/>
      <c r="O63" s="6"/>
    </row>
    <row r="64" spans="1:16" ht="12.75" customHeight="1" x14ac:dyDescent="0.2">
      <c r="A64" s="60">
        <v>41648</v>
      </c>
      <c r="B64" s="56"/>
      <c r="C64" s="66"/>
      <c r="D64" s="75"/>
      <c r="E64" s="59"/>
      <c r="F64" s="48">
        <f t="shared" si="2"/>
        <v>1450.56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60">
        <v>41648</v>
      </c>
      <c r="B65" s="56"/>
      <c r="C65" s="66"/>
      <c r="D65" s="75"/>
      <c r="E65" s="59"/>
      <c r="F65" s="48">
        <f t="shared" si="2"/>
        <v>1450.56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49">
        <v>41640</v>
      </c>
      <c r="B66" s="50"/>
      <c r="C66" s="66"/>
      <c r="D66" s="75"/>
      <c r="E66" s="53"/>
      <c r="F66" s="48">
        <f t="shared" si="2"/>
        <v>1450.56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49">
        <v>41640</v>
      </c>
      <c r="B67" s="61"/>
      <c r="C67" s="77"/>
      <c r="D67" s="78"/>
      <c r="E67" s="53"/>
      <c r="F67" s="48">
        <f t="shared" si="2"/>
        <v>1450.56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49">
        <v>41640</v>
      </c>
      <c r="B68" s="50"/>
      <c r="C68" s="66"/>
      <c r="D68" s="67"/>
      <c r="E68" s="53"/>
      <c r="F68" s="48">
        <f t="shared" si="2"/>
        <v>1450.56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49">
        <v>41640</v>
      </c>
      <c r="B69" s="50"/>
      <c r="C69" s="66"/>
      <c r="D69" s="67"/>
      <c r="E69" s="53"/>
      <c r="F69" s="48">
        <f t="shared" si="2"/>
        <v>1450.56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49">
        <v>41640</v>
      </c>
      <c r="B70" s="50"/>
      <c r="C70" s="66"/>
      <c r="D70" s="67"/>
      <c r="E70" s="53"/>
      <c r="F70" s="48">
        <f t="shared" si="2"/>
        <v>1450.56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49">
        <v>41640</v>
      </c>
      <c r="B71" s="50"/>
      <c r="C71" s="66"/>
      <c r="D71" s="67"/>
      <c r="E71" s="53"/>
      <c r="F71" s="48">
        <f t="shared" si="2"/>
        <v>1450.56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49">
        <v>41662</v>
      </c>
      <c r="B72" s="61"/>
      <c r="C72" s="77"/>
      <c r="D72" s="77"/>
      <c r="E72" s="53"/>
      <c r="F72" s="48">
        <f t="shared" si="2"/>
        <v>1450.56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49">
        <v>41640</v>
      </c>
      <c r="B73" s="61"/>
      <c r="C73" s="77"/>
      <c r="D73" s="77"/>
      <c r="E73" s="53"/>
      <c r="F73" s="48">
        <f t="shared" si="2"/>
        <v>1450.56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49">
        <v>41640</v>
      </c>
      <c r="B74" s="50"/>
      <c r="C74" s="66"/>
      <c r="D74" s="67"/>
      <c r="E74" s="53"/>
      <c r="F74" s="48">
        <f t="shared" si="2"/>
        <v>1450.56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49"/>
      <c r="B75" s="50"/>
      <c r="C75" s="66"/>
      <c r="D75" s="67"/>
      <c r="E75" s="53"/>
      <c r="F75" s="48">
        <f t="shared" si="2"/>
        <v>1450.56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49"/>
      <c r="B76" s="50"/>
      <c r="C76" s="66"/>
      <c r="D76" s="67"/>
      <c r="E76" s="53"/>
      <c r="F76" s="48">
        <f t="shared" si="2"/>
        <v>1450.56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49"/>
      <c r="B77" s="50"/>
      <c r="C77" s="66"/>
      <c r="D77" s="66"/>
      <c r="E77" s="53"/>
      <c r="F77" s="48">
        <f t="shared" si="2"/>
        <v>1450.56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49"/>
      <c r="B78" s="50"/>
      <c r="C78" s="66"/>
      <c r="D78" s="67"/>
      <c r="E78" s="53"/>
      <c r="F78" s="48">
        <f t="shared" si="2"/>
        <v>1450.56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3"/>
      <c r="B79" s="64"/>
      <c r="C79" s="66"/>
      <c r="D79" s="67"/>
      <c r="E79" s="65"/>
      <c r="F79" s="48">
        <f t="shared" si="2"/>
        <v>1450.56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3"/>
      <c r="B80" s="64"/>
      <c r="C80" s="66"/>
      <c r="D80" s="67"/>
      <c r="E80" s="65"/>
      <c r="F80" s="48">
        <f t="shared" si="2"/>
        <v>1450.56</v>
      </c>
      <c r="G80" s="6"/>
      <c r="H80" s="6"/>
      <c r="I80" s="6"/>
      <c r="J80" s="6"/>
      <c r="K80" s="6"/>
      <c r="L80" s="6"/>
      <c r="M80" s="6"/>
      <c r="N80" s="6"/>
      <c r="O80" s="6"/>
    </row>
    <row r="81" spans="1:16" ht="12.75" customHeight="1" x14ac:dyDescent="0.2">
      <c r="A81" s="63"/>
      <c r="B81" s="64"/>
      <c r="C81" s="66"/>
      <c r="D81" s="67"/>
      <c r="E81" s="65"/>
      <c r="F81" s="48">
        <f t="shared" si="2"/>
        <v>1450.56</v>
      </c>
      <c r="G81" s="6"/>
      <c r="H81" s="6"/>
      <c r="I81" s="6"/>
      <c r="J81" s="6"/>
      <c r="K81" s="6"/>
      <c r="L81" s="6"/>
      <c r="M81" s="6"/>
      <c r="N81" s="6"/>
      <c r="O81" s="6"/>
    </row>
    <row r="82" spans="1:16" ht="12.75" customHeight="1" x14ac:dyDescent="0.2">
      <c r="A82" s="63"/>
      <c r="B82" s="64"/>
      <c r="C82" s="66"/>
      <c r="D82" s="67"/>
      <c r="E82" s="65"/>
      <c r="F82" s="48">
        <f t="shared" si="2"/>
        <v>1450.56</v>
      </c>
      <c r="G82" s="6"/>
      <c r="H82" s="6"/>
      <c r="I82" s="6"/>
      <c r="J82" s="6"/>
      <c r="K82" s="6"/>
      <c r="L82" s="6"/>
      <c r="M82" s="6"/>
      <c r="N82" s="6"/>
      <c r="O82" s="6"/>
    </row>
    <row r="83" spans="1:16" ht="12.75" customHeight="1" x14ac:dyDescent="0.2">
      <c r="A83" s="63"/>
      <c r="B83" s="64"/>
      <c r="C83" s="66"/>
      <c r="D83" s="67"/>
      <c r="E83" s="65"/>
      <c r="F83" s="48">
        <f t="shared" si="2"/>
        <v>1450.56</v>
      </c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 x14ac:dyDescent="0.2">
      <c r="A84" s="63"/>
      <c r="B84" s="64"/>
      <c r="C84" s="66"/>
      <c r="D84" s="67"/>
      <c r="E84" s="65"/>
      <c r="F84" s="48">
        <f t="shared" si="2"/>
        <v>1450.56</v>
      </c>
      <c r="G84" s="6"/>
      <c r="H84" s="6"/>
      <c r="I84" s="6"/>
      <c r="J84" s="6"/>
      <c r="K84" s="6"/>
      <c r="L84" s="6"/>
      <c r="M84" s="6"/>
      <c r="N84" s="6"/>
      <c r="O84" s="6"/>
    </row>
    <row r="85" spans="1:16" ht="12.75" customHeight="1" x14ac:dyDescent="0.2">
      <c r="A85" s="63"/>
      <c r="B85" s="64"/>
      <c r="C85" s="66"/>
      <c r="D85" s="67"/>
      <c r="E85" s="65"/>
      <c r="F85" s="48">
        <f t="shared" si="2"/>
        <v>1450.56</v>
      </c>
      <c r="G85" s="6"/>
      <c r="H85" s="6"/>
      <c r="I85" s="6"/>
      <c r="J85" s="6"/>
      <c r="K85" s="6"/>
      <c r="L85" s="6"/>
      <c r="M85" s="6"/>
      <c r="N85" s="6"/>
      <c r="O85" s="6"/>
    </row>
    <row r="86" spans="1:16" ht="12.75" customHeight="1" x14ac:dyDescent="0.2">
      <c r="A86" s="63"/>
      <c r="B86" s="64"/>
      <c r="C86" s="66"/>
      <c r="D86" s="67"/>
      <c r="E86" s="65"/>
      <c r="F86" s="48">
        <f t="shared" si="2"/>
        <v>1450.56</v>
      </c>
      <c r="G86" s="6"/>
      <c r="H86" s="6"/>
      <c r="I86" s="6"/>
      <c r="J86" s="6"/>
      <c r="K86" s="6"/>
      <c r="L86" s="6"/>
      <c r="M86" s="6"/>
      <c r="N86" s="6"/>
      <c r="O86" s="6"/>
    </row>
    <row r="87" spans="1:16" ht="12.75" customHeight="1" x14ac:dyDescent="0.2">
      <c r="A87" s="63"/>
      <c r="B87" s="64"/>
      <c r="C87" s="66"/>
      <c r="D87" s="67"/>
      <c r="E87" s="65"/>
      <c r="F87" s="48">
        <f t="shared" si="2"/>
        <v>1450.56</v>
      </c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 customHeight="1" x14ac:dyDescent="0.2">
      <c r="A88" s="6"/>
      <c r="B88" s="68" t="s">
        <v>316</v>
      </c>
      <c r="C88" s="46">
        <f>SUM(C51:C87)</f>
        <v>0</v>
      </c>
      <c r="D88" s="46">
        <f>SUM(D51:D87)</f>
        <v>0</v>
      </c>
      <c r="E88" s="46"/>
      <c r="F88" s="69"/>
      <c r="G88" s="6"/>
      <c r="H88" s="6"/>
      <c r="I88" s="6"/>
      <c r="J88" s="6"/>
      <c r="K88" s="6"/>
      <c r="L88" s="6"/>
      <c r="M88" s="6"/>
      <c r="N88" s="6"/>
      <c r="O88" s="6"/>
    </row>
    <row r="89" spans="1:1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6" ht="12.75" customHeight="1" x14ac:dyDescent="0.2">
      <c r="A91" s="70" t="s">
        <v>317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2.75" customHeight="1" x14ac:dyDescent="0.2">
      <c r="A92" s="71" t="s">
        <v>318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6" ht="12.75" customHeight="1" x14ac:dyDescent="0.2">
      <c r="A93" s="71" t="s">
        <v>319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6" ht="12.75" customHeight="1" x14ac:dyDescent="0.2">
      <c r="A94" s="71" t="s">
        <v>320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6" ht="12.75" customHeight="1" x14ac:dyDescent="0.2">
      <c r="A95" s="71" t="s">
        <v>321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6" ht="12.75" customHeight="1" x14ac:dyDescent="0.2">
      <c r="A96" s="71" t="s">
        <v>322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71" t="s">
        <v>323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71" t="s">
        <v>324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71" t="s">
        <v>325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71" t="s">
        <v>326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 x14ac:dyDescent="0.2">
      <c r="A101" s="71" t="s">
        <v>327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 x14ac:dyDescent="0.2">
      <c r="A102" s="72" t="s">
        <v>328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 x14ac:dyDescent="0.2">
      <c r="A103" s="71" t="s">
        <v>329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 x14ac:dyDescent="0.2">
      <c r="A104" s="71" t="s">
        <v>15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 x14ac:dyDescent="0.2">
      <c r="A105" s="71" t="s">
        <v>330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 x14ac:dyDescent="0.2">
      <c r="A106" s="71" t="s">
        <v>331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 x14ac:dyDescent="0.2">
      <c r="A107" s="71" t="s">
        <v>332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">
    <mergeCell ref="B36:E36"/>
  </mergeCells>
  <conditionalFormatting sqref="B88:E88">
    <cfRule type="cellIs" dxfId="3" priority="1" stopIfTrue="1" operator="lessThan">
      <formula>0</formula>
    </cfRule>
  </conditionalFormatting>
  <conditionalFormatting sqref="C50:D50">
    <cfRule type="cellIs" dxfId="2" priority="2" stopIfTrue="1" operator="lessThan">
      <formula>0</formula>
    </cfRule>
  </conditionalFormatting>
  <dataValidations count="37">
    <dataValidation type="list" showErrorMessage="1" sqref="E51">
      <formula1>$A$91:$A$107</formula1>
    </dataValidation>
    <dataValidation type="list" showErrorMessage="1" sqref="E52">
      <formula1>$A$91:$A$107</formula1>
    </dataValidation>
    <dataValidation type="list" showErrorMessage="1" sqref="E53">
      <formula1>$A$91:$A$107</formula1>
    </dataValidation>
    <dataValidation type="list" showErrorMessage="1" sqref="E54">
      <formula1>$A$91:$A$107</formula1>
    </dataValidation>
    <dataValidation type="list" showErrorMessage="1" sqref="E55">
      <formula1>$A$91:$A$107</formula1>
    </dataValidation>
    <dataValidation type="list" showErrorMessage="1" sqref="E56">
      <formula1>$A$91:$A$107</formula1>
    </dataValidation>
    <dataValidation type="list" showErrorMessage="1" sqref="E57">
      <formula1>$A$91:$A$107</formula1>
    </dataValidation>
    <dataValidation type="list" showErrorMessage="1" sqref="E58">
      <formula1>$A$91:$A$107</formula1>
    </dataValidation>
    <dataValidation type="list" showErrorMessage="1" sqref="E59">
      <formula1>$A$91:$A$107</formula1>
    </dataValidation>
    <dataValidation type="list" showErrorMessage="1" sqref="E60">
      <formula1>$A$91:$A$107</formula1>
    </dataValidation>
    <dataValidation type="list" showErrorMessage="1" sqref="E61">
      <formula1>$A$91:$A$107</formula1>
    </dataValidation>
    <dataValidation type="list" showErrorMessage="1" sqref="E62">
      <formula1>$A$91:$A$107</formula1>
    </dataValidation>
    <dataValidation type="list" showErrorMessage="1" sqref="E63">
      <formula1>$A$91:$A$107</formula1>
    </dataValidation>
    <dataValidation type="list" showErrorMessage="1" sqref="E64">
      <formula1>$A$91:$A$107</formula1>
    </dataValidation>
    <dataValidation type="list" showErrorMessage="1" sqref="E65">
      <formula1>$A$91:$A$107</formula1>
    </dataValidation>
    <dataValidation type="list" showErrorMessage="1" sqref="E66">
      <formula1>$A$91:$A$107</formula1>
    </dataValidation>
    <dataValidation type="list" showErrorMessage="1" sqref="E67">
      <formula1>$A$91:$A$107</formula1>
    </dataValidation>
    <dataValidation type="list" showErrorMessage="1" sqref="E68">
      <formula1>$A$91:$A$107</formula1>
    </dataValidation>
    <dataValidation type="list" showErrorMessage="1" sqref="E69">
      <formula1>$A$91:$A$107</formula1>
    </dataValidation>
    <dataValidation type="list" showErrorMessage="1" sqref="E70">
      <formula1>$A$91:$A$107</formula1>
    </dataValidation>
    <dataValidation type="list" showErrorMessage="1" sqref="E71">
      <formula1>$A$91:$A$107</formula1>
    </dataValidation>
    <dataValidation type="list" showErrorMessage="1" sqref="E72">
      <formula1>$A$91:$A$107</formula1>
    </dataValidation>
    <dataValidation type="list" showErrorMessage="1" sqref="E73">
      <formula1>$A$91:$A$107</formula1>
    </dataValidation>
    <dataValidation type="list" showErrorMessage="1" sqref="E74">
      <formula1>$A$91:$A$107</formula1>
    </dataValidation>
    <dataValidation type="list" showErrorMessage="1" sqref="E75">
      <formula1>$A$91:$A$107</formula1>
    </dataValidation>
    <dataValidation type="list" showErrorMessage="1" sqref="E76">
      <formula1>$A$91:$A$107</formula1>
    </dataValidation>
    <dataValidation type="list" showErrorMessage="1" sqref="E77">
      <formula1>$A$91:$A$107</formula1>
    </dataValidation>
    <dataValidation type="list" showErrorMessage="1" sqref="E78">
      <formula1>$A$91:$A$107</formula1>
    </dataValidation>
    <dataValidation type="list" showErrorMessage="1" sqref="E79">
      <formula1>$A$91:$A$107</formula1>
    </dataValidation>
    <dataValidation type="list" showErrorMessage="1" sqref="E80">
      <formula1>$A$91:$A$107</formula1>
    </dataValidation>
    <dataValidation type="list" showErrorMessage="1" sqref="E81">
      <formula1>$A$91:$A$107</formula1>
    </dataValidation>
    <dataValidation type="list" showErrorMessage="1" sqref="E82">
      <formula1>$A$91:$A$107</formula1>
    </dataValidation>
    <dataValidation type="list" showErrorMessage="1" sqref="E83">
      <formula1>$A$91:$A$107</formula1>
    </dataValidation>
    <dataValidation type="list" showErrorMessage="1" sqref="E84">
      <formula1>$A$91:$A$107</formula1>
    </dataValidation>
    <dataValidation type="list" showErrorMessage="1" sqref="E85">
      <formula1>$A$91:$A$107</formula1>
    </dataValidation>
    <dataValidation type="list" showErrorMessage="1" sqref="E86">
      <formula1>$A$91:$A$107</formula1>
    </dataValidation>
    <dataValidation type="list" showErrorMessage="1" sqref="E87">
      <formula1>$A$91:$A$107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23" workbookViewId="0">
      <selection activeCell="A104" sqref="A104"/>
    </sheetView>
  </sheetViews>
  <sheetFormatPr defaultColWidth="17.28515625" defaultRowHeight="15.75" customHeight="1" x14ac:dyDescent="0.2"/>
  <cols>
    <col min="1" max="1" width="16.42578125" customWidth="1"/>
    <col min="2" max="2" width="20" customWidth="1"/>
    <col min="3" max="3" width="10.28515625" customWidth="1"/>
    <col min="4" max="4" width="10.5703125" customWidth="1"/>
    <col min="5" max="5" width="13.140625" customWidth="1"/>
    <col min="6" max="6" width="12.7109375" customWidth="1"/>
    <col min="7" max="7" width="9.42578125" customWidth="1"/>
    <col min="8" max="8" width="14.85546875" customWidth="1"/>
    <col min="9" max="9" width="10.5703125" customWidth="1"/>
    <col min="10" max="10" width="10.28515625" customWidth="1"/>
    <col min="11" max="11" width="10.5703125" customWidth="1"/>
    <col min="12" max="12" width="8.42578125" customWidth="1"/>
    <col min="13" max="13" width="9.7109375" customWidth="1"/>
    <col min="14" max="14" width="8.42578125" customWidth="1"/>
    <col min="15" max="15" width="9.140625" customWidth="1"/>
    <col min="16" max="16" width="8.7109375" customWidth="1"/>
  </cols>
  <sheetData>
    <row r="1" spans="1:15" ht="51" customHeight="1" x14ac:dyDescent="0.75">
      <c r="A1" s="1" t="s">
        <v>333</v>
      </c>
      <c r="B1" s="2"/>
      <c r="C1" s="2"/>
      <c r="D1" s="2"/>
      <c r="E1" s="3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x14ac:dyDescent="0.25">
      <c r="A2" s="5"/>
      <c r="B2" s="6"/>
      <c r="C2" s="6"/>
      <c r="D2" s="7"/>
      <c r="E2" s="8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27" customHeight="1" x14ac:dyDescent="0.4">
      <c r="A3" s="10"/>
      <c r="B3" s="11" t="s">
        <v>334</v>
      </c>
      <c r="C3" s="11" t="s">
        <v>335</v>
      </c>
      <c r="D3" s="11" t="s">
        <v>336</v>
      </c>
      <c r="E3" s="11" t="s">
        <v>337</v>
      </c>
      <c r="F3" s="12" t="s">
        <v>338</v>
      </c>
      <c r="G3" s="6"/>
      <c r="H3" s="6"/>
      <c r="I3" s="6"/>
      <c r="J3" s="6"/>
      <c r="K3" s="6"/>
      <c r="L3" s="6"/>
      <c r="M3" s="6"/>
      <c r="N3" s="6"/>
      <c r="O3" s="6"/>
    </row>
    <row r="4" spans="1:15" ht="27" customHeight="1" x14ac:dyDescent="0.4">
      <c r="A4" s="10"/>
      <c r="B4" s="13" t="s">
        <v>339</v>
      </c>
      <c r="C4" s="14">
        <v>0</v>
      </c>
      <c r="D4" s="15">
        <f>'Jan 2015'!F87</f>
        <v>1450.56</v>
      </c>
      <c r="E4" s="16"/>
      <c r="F4" s="17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 x14ac:dyDescent="0.2">
      <c r="A5" s="18"/>
      <c r="B5" s="13" t="s">
        <v>340</v>
      </c>
      <c r="C5" s="14">
        <v>0</v>
      </c>
      <c r="D5" s="15">
        <f ca="1">SUMIF($E$51:$E$87, $B5, $C$51:$C73)+SUMIF($E$51:$E$87, $B5, $D$51:$D73)</f>
        <v>0</v>
      </c>
      <c r="E5" s="16">
        <f ca="1">C5-D5</f>
        <v>0</v>
      </c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2">
      <c r="A6" s="20"/>
      <c r="B6" s="21" t="s">
        <v>341</v>
      </c>
      <c r="C6" s="22">
        <f>C5</f>
        <v>0</v>
      </c>
      <c r="D6" s="22">
        <f ca="1">D4+D5</f>
        <v>1450.56</v>
      </c>
      <c r="E6" s="23">
        <f ca="1">C6-D6</f>
        <v>-1450.56</v>
      </c>
      <c r="F6" s="19"/>
      <c r="G6" s="6"/>
      <c r="H6" s="6"/>
      <c r="I6" s="6"/>
      <c r="J6" s="6"/>
      <c r="K6" s="6"/>
      <c r="L6" s="6"/>
      <c r="M6" s="6"/>
      <c r="N6" s="6"/>
      <c r="O6" s="6"/>
    </row>
    <row r="7" spans="1:15" ht="13.5" customHeight="1" x14ac:dyDescent="0.2">
      <c r="A7" s="20"/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6"/>
      <c r="N7" s="6"/>
      <c r="O7" s="6"/>
    </row>
    <row r="8" spans="1:15" ht="21.75" customHeight="1" x14ac:dyDescent="0.35">
      <c r="A8" s="18"/>
      <c r="B8" s="24"/>
      <c r="C8" s="11" t="s">
        <v>342</v>
      </c>
      <c r="D8" s="11" t="s">
        <v>343</v>
      </c>
      <c r="E8" s="11" t="s">
        <v>344</v>
      </c>
      <c r="F8" s="12" t="s">
        <v>345</v>
      </c>
      <c r="G8" s="6"/>
      <c r="H8" s="6"/>
      <c r="I8" s="6"/>
      <c r="J8" s="6"/>
      <c r="K8" s="6"/>
      <c r="L8" s="6"/>
      <c r="M8" s="6"/>
      <c r="N8" s="6"/>
      <c r="O8" s="6"/>
    </row>
    <row r="9" spans="1:15" ht="13.5" customHeight="1" x14ac:dyDescent="0.2">
      <c r="A9" s="25" t="s">
        <v>346</v>
      </c>
      <c r="B9" s="13" t="s">
        <v>347</v>
      </c>
      <c r="C9" s="14">
        <v>0</v>
      </c>
      <c r="D9" s="15">
        <f ca="1">SUMIF($E$51:$E$87, $B9, $C$51:$C77)+SUMIF($E$51:$E$87, $B9, $D$51:$D77)</f>
        <v>0</v>
      </c>
      <c r="E9" s="16">
        <f t="shared" ref="E9:E16" ca="1" si="0">C9-D9</f>
        <v>0</v>
      </c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 x14ac:dyDescent="0.2">
      <c r="A10" s="20"/>
      <c r="B10" s="13" t="s">
        <v>348</v>
      </c>
      <c r="C10" s="14">
        <v>0</v>
      </c>
      <c r="D10" s="15">
        <f ca="1">SUMIF($E$51:$E$87, $B10, $C$51:$C78)+SUMIF($E$51:$E$87, $B10, $D$51:$D78)</f>
        <v>0</v>
      </c>
      <c r="E10" s="16">
        <f t="shared" ca="1" si="0"/>
        <v>0</v>
      </c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13.5" customHeight="1" x14ac:dyDescent="0.2">
      <c r="A11" s="18"/>
      <c r="B11" s="13" t="s">
        <v>349</v>
      </c>
      <c r="C11" s="14">
        <v>0</v>
      </c>
      <c r="D11" s="15">
        <f ca="1">SUMIF($E$51:$E$87, $B11, $C$51:$C79)+SUMIF($E$51:$E$87, $B11, $D$51:$D79)</f>
        <v>0</v>
      </c>
      <c r="E11" s="16">
        <f t="shared" ca="1" si="0"/>
        <v>0</v>
      </c>
      <c r="F11" s="19"/>
      <c r="G11" s="6"/>
      <c r="H11" s="6"/>
      <c r="I11" s="6"/>
      <c r="J11" s="6"/>
      <c r="K11" s="6"/>
      <c r="L11" s="6"/>
      <c r="M11" s="6"/>
      <c r="N11" s="6"/>
      <c r="O11" s="6"/>
    </row>
    <row r="12" spans="1:15" ht="13.5" customHeight="1" x14ac:dyDescent="0.2">
      <c r="A12" s="18"/>
      <c r="B12" s="13" t="s">
        <v>350</v>
      </c>
      <c r="C12" s="14">
        <v>0</v>
      </c>
      <c r="D12" s="15">
        <f ca="1">SUMIF($E$51:$E$87, $B12, $C$51:$C80)+SUMIF($E$51:$E$87, $B12, $D$51:$D80)</f>
        <v>0</v>
      </c>
      <c r="E12" s="16">
        <f t="shared" ca="1" si="0"/>
        <v>0</v>
      </c>
      <c r="F12" s="19"/>
      <c r="G12" s="6"/>
      <c r="H12" s="6"/>
      <c r="I12" s="6"/>
      <c r="J12" s="6"/>
      <c r="K12" s="6"/>
      <c r="L12" s="6"/>
      <c r="M12" s="6"/>
      <c r="N12" s="6"/>
      <c r="O12" s="6"/>
    </row>
    <row r="13" spans="1:15" ht="13.5" customHeight="1" x14ac:dyDescent="0.2">
      <c r="A13" s="18"/>
      <c r="B13" s="13" t="s">
        <v>351</v>
      </c>
      <c r="C13" s="14">
        <v>0</v>
      </c>
      <c r="D13" s="15">
        <f ca="1">SUMIF($E$51:$E$87, $B13, $C$51:$C81)+SUMIF($E$51:$E$87, $B13, $D$51:$D81)</f>
        <v>0</v>
      </c>
      <c r="E13" s="16">
        <f t="shared" ca="1" si="0"/>
        <v>0</v>
      </c>
      <c r="F13" s="19"/>
      <c r="G13" s="6"/>
      <c r="H13" s="6"/>
      <c r="I13" s="6"/>
      <c r="J13" s="6"/>
      <c r="K13" s="6"/>
      <c r="L13" s="6"/>
      <c r="M13" s="6"/>
      <c r="N13" s="6"/>
      <c r="O13" s="6"/>
    </row>
    <row r="14" spans="1:15" ht="13.5" customHeight="1" x14ac:dyDescent="0.2">
      <c r="A14" s="18"/>
      <c r="B14" s="13" t="s">
        <v>352</v>
      </c>
      <c r="C14" s="14">
        <v>0</v>
      </c>
      <c r="D14" s="15">
        <f ca="1">SUMIF($E$51:$E$87, $B14, $C$51:$C82)+SUMIF($E$51:$E$87, $B14, $D$51:$D82)</f>
        <v>0</v>
      </c>
      <c r="E14" s="16">
        <f t="shared" ca="1" si="0"/>
        <v>0</v>
      </c>
      <c r="F14" s="19"/>
      <c r="G14" s="6"/>
      <c r="H14" s="6"/>
      <c r="I14" s="6"/>
      <c r="J14" s="6"/>
      <c r="K14" s="6"/>
      <c r="L14" s="6"/>
      <c r="M14" s="6"/>
      <c r="N14" s="6"/>
      <c r="O14" s="6"/>
    </row>
    <row r="15" spans="1:15" ht="13.5" customHeight="1" x14ac:dyDescent="0.2">
      <c r="A15" s="18"/>
      <c r="B15" s="13" t="s">
        <v>353</v>
      </c>
      <c r="C15" s="14">
        <v>0</v>
      </c>
      <c r="D15" s="15">
        <f ca="1">SUMIF($E$51:$E$87, $B15, $C$51:$C83)+SUMIF($E$51:$E$87, $B15, $D$51:$D83)</f>
        <v>0</v>
      </c>
      <c r="E15" s="16">
        <f t="shared" ca="1" si="0"/>
        <v>0</v>
      </c>
      <c r="F15" s="19"/>
      <c r="G15" s="6"/>
      <c r="H15" s="6"/>
      <c r="I15" s="6"/>
      <c r="J15" s="6"/>
      <c r="K15" s="6"/>
      <c r="L15" s="6"/>
      <c r="M15" s="6"/>
      <c r="N15" s="6"/>
      <c r="O15" s="6"/>
    </row>
    <row r="16" spans="1:15" ht="13.5" customHeight="1" x14ac:dyDescent="0.2">
      <c r="A16" s="18"/>
      <c r="B16" s="13" t="s">
        <v>354</v>
      </c>
      <c r="C16" s="14">
        <v>0</v>
      </c>
      <c r="D16" s="15">
        <f ca="1">SUMIF($E$51:$E$87, $B16, $C$51:$C84)+SUMIF($E$51:$E$87, $B16, $D$51:$D84)</f>
        <v>0</v>
      </c>
      <c r="E16" s="16">
        <f t="shared" ca="1" si="0"/>
        <v>0</v>
      </c>
      <c r="F16" s="1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 customHeight="1" x14ac:dyDescent="0.2">
      <c r="A17" s="18"/>
      <c r="B17" s="24" t="s">
        <v>355</v>
      </c>
      <c r="C17" s="22">
        <f>SUM(C9:C16)</f>
        <v>0</v>
      </c>
      <c r="D17" s="22">
        <f ca="1">SUM(D9:D16)</f>
        <v>0</v>
      </c>
      <c r="E17" s="22">
        <f ca="1">SUM(E9:E16)</f>
        <v>0</v>
      </c>
      <c r="F17" s="19"/>
      <c r="G17" s="6"/>
      <c r="H17" s="6"/>
      <c r="I17" s="6"/>
      <c r="J17" s="6"/>
      <c r="K17" s="6"/>
      <c r="L17" s="6"/>
      <c r="M17" s="6"/>
      <c r="N17" s="6"/>
      <c r="O17" s="6"/>
    </row>
    <row r="18" spans="1:15" ht="13.5" customHeight="1" x14ac:dyDescent="0.2">
      <c r="A18" s="18"/>
      <c r="B18" s="24"/>
      <c r="C18" s="27"/>
      <c r="D18" s="27"/>
      <c r="E18" s="6"/>
      <c r="F18" s="19"/>
      <c r="G18" s="6"/>
      <c r="H18" s="6"/>
      <c r="I18" s="6"/>
      <c r="J18" s="6"/>
      <c r="K18" s="6"/>
      <c r="L18" s="6"/>
      <c r="M18" s="6"/>
      <c r="N18" s="6"/>
      <c r="O18" s="6"/>
    </row>
    <row r="19" spans="1:15" ht="13.5" customHeight="1" x14ac:dyDescent="0.2">
      <c r="A19" s="25" t="s">
        <v>356</v>
      </c>
      <c r="B19" s="13" t="s">
        <v>357</v>
      </c>
      <c r="C19" s="14">
        <v>0</v>
      </c>
      <c r="D19" s="15">
        <f>SUMIF($E$51:$E$87, $B19, $C$51:$C87)+SUMIF($E$51:$E$87, $B19, $D$51:$D87)</f>
        <v>0</v>
      </c>
      <c r="E19" s="16">
        <f t="shared" ref="E19:E26" si="1">C19-D19</f>
        <v>0</v>
      </c>
      <c r="F19" s="19"/>
      <c r="G19" s="6"/>
      <c r="H19" s="6"/>
      <c r="I19" s="6"/>
      <c r="J19" s="6"/>
      <c r="K19" s="6"/>
      <c r="L19" s="6"/>
      <c r="M19" s="6"/>
      <c r="N19" s="6"/>
      <c r="O19" s="6"/>
    </row>
    <row r="20" spans="1:15" ht="13.5" customHeight="1" x14ac:dyDescent="0.2">
      <c r="A20" s="18"/>
      <c r="B20" s="13" t="s">
        <v>358</v>
      </c>
      <c r="C20" s="14">
        <v>0</v>
      </c>
      <c r="D20" s="15">
        <f>SUMIF($E$51:$E$87, $B20, $C$51:$C88)+SUMIF($E$51:$E$87, $B20, $D$51:$D88)</f>
        <v>0</v>
      </c>
      <c r="E20" s="16">
        <f t="shared" si="1"/>
        <v>0</v>
      </c>
      <c r="F20" s="19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 x14ac:dyDescent="0.2">
      <c r="A21" s="18"/>
      <c r="B21" s="28" t="s">
        <v>359</v>
      </c>
      <c r="C21" s="14">
        <v>0</v>
      </c>
      <c r="D21" s="15">
        <f>SUMIF($E$51:$E$87, $B21, $C$51:$C89)+SUMIF($E$51:$E$87, $B21, $D$51:$D89)</f>
        <v>0</v>
      </c>
      <c r="E21" s="16">
        <f t="shared" si="1"/>
        <v>0</v>
      </c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5" ht="13.5" customHeight="1" x14ac:dyDescent="0.2">
      <c r="A22" s="18"/>
      <c r="B22" s="13" t="s">
        <v>360</v>
      </c>
      <c r="C22" s="14">
        <v>0</v>
      </c>
      <c r="D22" s="15">
        <f>SUMIF($E$51:$E$87, $B22, $C$51:$C90)+SUMIF($E$51:$E$87, $B22, $D$51:$D90)</f>
        <v>0</v>
      </c>
      <c r="E22" s="16">
        <f t="shared" si="1"/>
        <v>0</v>
      </c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5" ht="13.5" customHeight="1" x14ac:dyDescent="0.2">
      <c r="A23" s="18"/>
      <c r="B23" s="13" t="s">
        <v>15</v>
      </c>
      <c r="C23" s="14">
        <v>0</v>
      </c>
      <c r="D23" s="15">
        <f>SUMIF($E$51:$E$87, $B23, $C$51:$C91)+SUMIF($E$51:$E$87, $B23, $D$51:$D91)</f>
        <v>0</v>
      </c>
      <c r="E23" s="16">
        <f t="shared" si="1"/>
        <v>0</v>
      </c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5" ht="13.5" customHeight="1" x14ac:dyDescent="0.2">
      <c r="A24" s="18"/>
      <c r="B24" s="13" t="s">
        <v>361</v>
      </c>
      <c r="C24" s="14">
        <v>0</v>
      </c>
      <c r="D24" s="15">
        <f>SUMIF($E$51:$E$87, $B24, $C$51:$C92)+SUMIF($E$51:$E$87, $B24, $D$51:$D92)</f>
        <v>0</v>
      </c>
      <c r="E24" s="16">
        <f t="shared" si="1"/>
        <v>0</v>
      </c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5" ht="13.5" customHeight="1" x14ac:dyDescent="0.2">
      <c r="A25" s="18"/>
      <c r="B25" s="13" t="s">
        <v>362</v>
      </c>
      <c r="C25" s="14">
        <v>0</v>
      </c>
      <c r="D25" s="15">
        <f>SUMIF($E$51:$E$87, $B25, $C$51:$C93)+SUMIF($E$51:$E$87, $B25, $D$51:$D93)</f>
        <v>0</v>
      </c>
      <c r="E25" s="16">
        <f t="shared" si="1"/>
        <v>0</v>
      </c>
      <c r="F25" s="19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 x14ac:dyDescent="0.2">
      <c r="A26" s="18"/>
      <c r="B26" s="13" t="s">
        <v>363</v>
      </c>
      <c r="C26" s="14">
        <v>0</v>
      </c>
      <c r="D26" s="15">
        <f>SUMIF($E$51:$E$87, $B26, $C$51:$C94)+SUMIF($E$51:$E$87, $B26, $D$51:$D94)</f>
        <v>0</v>
      </c>
      <c r="E26" s="16">
        <f t="shared" si="1"/>
        <v>0</v>
      </c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2">
      <c r="A27" s="18"/>
      <c r="B27" s="24" t="s">
        <v>364</v>
      </c>
      <c r="C27" s="22">
        <f>SUM(C19:C26)</f>
        <v>0</v>
      </c>
      <c r="D27" s="22">
        <f>SUM(D19:D26)</f>
        <v>0</v>
      </c>
      <c r="E27" s="22">
        <f>SUM(E19:E26)</f>
        <v>0</v>
      </c>
      <c r="F27" s="19"/>
      <c r="G27" s="6"/>
      <c r="H27" s="6"/>
      <c r="I27" s="6"/>
      <c r="J27" s="6"/>
      <c r="K27" s="6"/>
      <c r="L27" s="6"/>
      <c r="M27" s="6"/>
      <c r="N27" s="6"/>
      <c r="O27" s="6"/>
    </row>
    <row r="28" spans="1:15" ht="13.5" customHeight="1" x14ac:dyDescent="0.2">
      <c r="A28" s="18"/>
      <c r="B28" s="24"/>
      <c r="C28" s="27"/>
      <c r="D28" s="27"/>
      <c r="E28" s="6"/>
      <c r="F28" s="19"/>
      <c r="G28" s="6"/>
      <c r="H28" s="6"/>
      <c r="I28" s="6"/>
      <c r="J28" s="6"/>
      <c r="K28" s="6"/>
      <c r="L28" s="6"/>
      <c r="M28" s="6"/>
      <c r="N28" s="6"/>
      <c r="O28" s="6"/>
    </row>
    <row r="29" spans="1:15" ht="13.5" customHeight="1" x14ac:dyDescent="0.2">
      <c r="A29" s="18"/>
      <c r="B29" s="24"/>
      <c r="C29" s="29" t="s">
        <v>365</v>
      </c>
      <c r="D29" s="29" t="s">
        <v>366</v>
      </c>
      <c r="E29" s="29" t="s">
        <v>367</v>
      </c>
      <c r="F29" s="19"/>
      <c r="G29" s="6"/>
      <c r="H29" s="6"/>
      <c r="I29" s="6"/>
      <c r="J29" s="6"/>
      <c r="K29" s="6"/>
      <c r="L29" s="6"/>
      <c r="M29" s="6"/>
      <c r="N29" s="6"/>
      <c r="O29" s="6"/>
    </row>
    <row r="30" spans="1:15" ht="13.5" customHeight="1" x14ac:dyDescent="0.2">
      <c r="A30" s="18"/>
      <c r="B30" s="21" t="s">
        <v>368</v>
      </c>
      <c r="C30" s="30">
        <f>C27+C17</f>
        <v>0</v>
      </c>
      <c r="D30" s="31">
        <f ca="1">D17+D27</f>
        <v>0</v>
      </c>
      <c r="E30" s="32">
        <f ca="1">C30-D30</f>
        <v>0</v>
      </c>
      <c r="F30" s="19"/>
      <c r="G30" s="6"/>
      <c r="H30" s="6"/>
      <c r="I30" s="6"/>
      <c r="J30" s="6"/>
      <c r="K30" s="6"/>
      <c r="L30" s="6"/>
      <c r="M30" s="6"/>
      <c r="N30" s="6"/>
      <c r="O30" s="6"/>
    </row>
    <row r="31" spans="1:15" ht="13.5" customHeight="1" x14ac:dyDescent="0.2">
      <c r="A31" s="18"/>
      <c r="B31" s="33"/>
      <c r="C31" s="33"/>
      <c r="D31" s="33"/>
      <c r="E31" s="6"/>
      <c r="F31" s="19"/>
      <c r="G31" s="6"/>
      <c r="H31" s="6"/>
      <c r="I31" s="6"/>
      <c r="J31" s="6"/>
      <c r="K31" s="6"/>
      <c r="L31" s="6"/>
      <c r="M31" s="6"/>
      <c r="N31" s="6"/>
      <c r="O31" s="6"/>
    </row>
    <row r="32" spans="1:15" ht="21.75" customHeight="1" x14ac:dyDescent="0.35">
      <c r="A32" s="18"/>
      <c r="B32" s="21" t="s">
        <v>369</v>
      </c>
      <c r="C32" s="30">
        <f>C6-C30</f>
        <v>0</v>
      </c>
      <c r="D32" s="31">
        <f ca="1">D6-D30</f>
        <v>1450.56</v>
      </c>
      <c r="E32" s="32">
        <f ca="1">C32-D32</f>
        <v>-1450.56</v>
      </c>
      <c r="F32" s="12" t="s">
        <v>370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34"/>
      <c r="B33" s="33"/>
      <c r="C33" s="33"/>
      <c r="D33" s="33"/>
      <c r="E33" s="33"/>
      <c r="F33" s="19"/>
      <c r="G33" s="6"/>
      <c r="H33" s="6"/>
      <c r="I33" s="6"/>
      <c r="J33" s="6"/>
      <c r="K33" s="6"/>
      <c r="L33" s="6"/>
      <c r="M33" s="6"/>
      <c r="N33" s="6"/>
      <c r="O33" s="6"/>
    </row>
    <row r="34" spans="1:15" ht="21" customHeight="1" x14ac:dyDescent="0.35">
      <c r="A34" s="34"/>
      <c r="B34" s="33"/>
      <c r="C34" s="33"/>
      <c r="D34" s="33"/>
      <c r="E34" s="33"/>
      <c r="F34" s="12" t="s">
        <v>371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3.5" customHeight="1" x14ac:dyDescent="0.2">
      <c r="A35" s="18"/>
      <c r="B35" s="33"/>
      <c r="C35" s="33"/>
      <c r="D35" s="33"/>
      <c r="E35" s="33"/>
      <c r="F35" s="19"/>
      <c r="G35" s="6"/>
      <c r="H35" s="6"/>
      <c r="I35" s="6"/>
      <c r="J35" s="6"/>
      <c r="K35" s="6"/>
      <c r="L35" s="6"/>
      <c r="M35" s="6"/>
      <c r="N35" s="6"/>
      <c r="O35" s="6"/>
    </row>
    <row r="36" spans="1:15" ht="13.5" customHeight="1" x14ac:dyDescent="0.2">
      <c r="A36" s="18"/>
      <c r="B36" s="81" t="s">
        <v>372</v>
      </c>
      <c r="C36" s="80"/>
      <c r="D36" s="80"/>
      <c r="E36" s="80"/>
      <c r="F36" s="19"/>
      <c r="G36" s="6"/>
      <c r="H36" s="6"/>
      <c r="I36" s="6"/>
      <c r="J36" s="6"/>
      <c r="K36" s="6"/>
      <c r="L36" s="6"/>
      <c r="M36" s="6"/>
      <c r="N36" s="6"/>
      <c r="O36" s="6"/>
    </row>
    <row r="37" spans="1:15" ht="13.5" customHeight="1" x14ac:dyDescent="0.2">
      <c r="A37" s="18"/>
      <c r="B37" s="35" t="s">
        <v>373</v>
      </c>
      <c r="C37" s="35" t="s">
        <v>374</v>
      </c>
      <c r="D37" s="35" t="s">
        <v>375</v>
      </c>
      <c r="E37" s="35" t="s">
        <v>376</v>
      </c>
      <c r="F37" s="19"/>
      <c r="G37" s="6"/>
      <c r="H37" s="6"/>
      <c r="I37" s="6"/>
      <c r="J37" s="6"/>
      <c r="K37" s="6"/>
      <c r="L37" s="6"/>
      <c r="M37" s="6"/>
      <c r="N37" s="6"/>
      <c r="O37" s="6"/>
    </row>
    <row r="38" spans="1:15" ht="13.5" customHeight="1" x14ac:dyDescent="0.2">
      <c r="A38" s="36"/>
      <c r="B38" s="13" t="s">
        <v>377</v>
      </c>
      <c r="C38" s="37">
        <f ca="1">D10+D11</f>
        <v>0</v>
      </c>
      <c r="D38" s="38" t="e">
        <f ca="1">C38/D5</f>
        <v>#DIV/0!</v>
      </c>
      <c r="E38" s="13" t="s">
        <v>378</v>
      </c>
      <c r="F38" s="39"/>
      <c r="G38" s="6"/>
      <c r="H38" s="6"/>
      <c r="I38" s="6"/>
      <c r="J38" s="6"/>
      <c r="K38" s="6"/>
      <c r="L38" s="6"/>
      <c r="M38" s="6"/>
      <c r="N38" s="6"/>
      <c r="O38" s="6"/>
    </row>
    <row r="39" spans="1:15" ht="13.5" customHeight="1" x14ac:dyDescent="0.2">
      <c r="A39" s="36"/>
      <c r="B39" s="13" t="s">
        <v>379</v>
      </c>
      <c r="C39" s="37">
        <f ca="1">D13</f>
        <v>0</v>
      </c>
      <c r="D39" s="38" t="e">
        <f ca="1">C39/D5</f>
        <v>#DIV/0!</v>
      </c>
      <c r="E39" s="13" t="s">
        <v>380</v>
      </c>
      <c r="F39" s="39"/>
      <c r="G39" s="6"/>
      <c r="H39" s="6"/>
      <c r="I39" s="6"/>
      <c r="J39" s="6"/>
      <c r="K39" s="6"/>
      <c r="L39" s="6"/>
      <c r="M39" s="6"/>
      <c r="N39" s="6"/>
      <c r="O39" s="6"/>
    </row>
    <row r="40" spans="1:15" ht="13.5" customHeight="1" x14ac:dyDescent="0.2">
      <c r="A40" s="36"/>
      <c r="B40" s="13" t="s">
        <v>381</v>
      </c>
      <c r="C40" s="37">
        <f ca="1">D14+D15+D19+D20+D21+D22+D23+D24+D25+D26</f>
        <v>0</v>
      </c>
      <c r="D40" s="38" t="e">
        <f ca="1">C40/D5</f>
        <v>#DIV/0!</v>
      </c>
      <c r="E40" s="13" t="s">
        <v>382</v>
      </c>
      <c r="F40" s="39"/>
      <c r="G40" s="6"/>
      <c r="H40" s="6"/>
      <c r="I40" s="6"/>
      <c r="J40" s="6"/>
      <c r="K40" s="6"/>
      <c r="L40" s="6"/>
      <c r="M40" s="6"/>
      <c r="N40" s="6"/>
      <c r="O40" s="6"/>
    </row>
    <row r="41" spans="1:15" ht="13.5" customHeight="1" x14ac:dyDescent="0.2">
      <c r="A41" s="36"/>
      <c r="B41" s="13" t="s">
        <v>383</v>
      </c>
      <c r="C41" s="37">
        <f ca="1">D12</f>
        <v>0</v>
      </c>
      <c r="D41" s="38" t="e">
        <f ca="1">C41/D5</f>
        <v>#DIV/0!</v>
      </c>
      <c r="E41" s="13" t="s">
        <v>384</v>
      </c>
      <c r="F41" s="39"/>
      <c r="G41" s="6"/>
      <c r="H41" s="6"/>
      <c r="I41" s="6"/>
      <c r="J41" s="6"/>
      <c r="K41" s="6"/>
      <c r="L41" s="6"/>
      <c r="M41" s="6"/>
      <c r="N41" s="6"/>
      <c r="O41" s="6"/>
    </row>
    <row r="42" spans="1:15" ht="13.5" customHeight="1" x14ac:dyDescent="0.2">
      <c r="A42" s="18"/>
      <c r="B42" s="13" t="s">
        <v>385</v>
      </c>
      <c r="C42" s="37">
        <f ca="1">D9+D16</f>
        <v>0</v>
      </c>
      <c r="D42" s="38" t="e">
        <f ca="1">C42/D5</f>
        <v>#DIV/0!</v>
      </c>
      <c r="E42" s="13" t="s">
        <v>386</v>
      </c>
      <c r="F42" s="19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40"/>
      <c r="B43" s="41"/>
      <c r="C43" s="41"/>
      <c r="D43" s="41"/>
      <c r="E43" s="41"/>
      <c r="F43" s="42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51" customHeight="1" x14ac:dyDescent="0.75">
      <c r="A47" s="1" t="s">
        <v>387</v>
      </c>
      <c r="B47" s="2"/>
      <c r="C47" s="2"/>
      <c r="D47" s="2"/>
      <c r="E47" s="3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ht="12.75" customHeight="1" x14ac:dyDescent="0.2">
      <c r="A49" s="44" t="s">
        <v>388</v>
      </c>
      <c r="B49" s="45" t="s">
        <v>389</v>
      </c>
      <c r="C49" s="45" t="s">
        <v>390</v>
      </c>
      <c r="D49" s="45" t="s">
        <v>391</v>
      </c>
      <c r="E49" s="45" t="s">
        <v>392</v>
      </c>
      <c r="F49" s="45" t="s">
        <v>393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12.75" customHeight="1" x14ac:dyDescent="0.2">
      <c r="A50" s="44" t="s">
        <v>394</v>
      </c>
      <c r="B50" s="73">
        <f>D4</f>
        <v>1450.56</v>
      </c>
      <c r="C50" s="46">
        <f>SUM(C51:C87)</f>
        <v>0</v>
      </c>
      <c r="D50" s="46">
        <f>SUM(D51:D87)</f>
        <v>0</v>
      </c>
      <c r="E50" s="47"/>
      <c r="F50" s="48">
        <f>B50</f>
        <v>1450.56</v>
      </c>
      <c r="G50" s="6"/>
      <c r="H50" s="6"/>
      <c r="I50" s="6"/>
      <c r="J50" s="6"/>
      <c r="K50" s="6"/>
      <c r="L50" s="6"/>
      <c r="M50" s="6"/>
      <c r="N50" s="6"/>
      <c r="O50" s="6"/>
    </row>
    <row r="51" spans="1:16" ht="12.75" customHeight="1" x14ac:dyDescent="0.2">
      <c r="A51" s="49">
        <v>41671</v>
      </c>
      <c r="B51" s="50"/>
      <c r="C51" s="66"/>
      <c r="D51" s="67"/>
      <c r="E51" s="53"/>
      <c r="F51" s="48">
        <f t="shared" ref="F51:F87" si="2">(F50+IF((C51&gt;0),+C51,-C51))-SUM(D51:E51)</f>
        <v>1450.56</v>
      </c>
      <c r="G51" s="6"/>
      <c r="H51" s="6"/>
      <c r="I51" s="6"/>
      <c r="J51" s="6"/>
      <c r="K51" s="6"/>
      <c r="L51" s="55"/>
      <c r="M51" s="55"/>
      <c r="N51" s="55"/>
      <c r="O51" s="6"/>
      <c r="P51" s="6"/>
    </row>
    <row r="52" spans="1:16" ht="12.75" customHeight="1" x14ac:dyDescent="0.2">
      <c r="A52" s="60">
        <v>41671</v>
      </c>
      <c r="B52" s="50"/>
      <c r="C52" s="66"/>
      <c r="D52" s="67"/>
      <c r="E52" s="53"/>
      <c r="F52" s="48">
        <f t="shared" si="2"/>
        <v>1450.56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12.75" customHeight="1" x14ac:dyDescent="0.2">
      <c r="A53" s="60">
        <v>41671</v>
      </c>
      <c r="B53" s="50"/>
      <c r="C53" s="66"/>
      <c r="D53" s="67"/>
      <c r="E53" s="53"/>
      <c r="F53" s="48">
        <f t="shared" si="2"/>
        <v>1450.56</v>
      </c>
      <c r="G53" s="6"/>
      <c r="H53" s="6"/>
      <c r="I53" s="6"/>
      <c r="J53" s="6"/>
      <c r="K53" s="6"/>
      <c r="L53" s="6"/>
      <c r="M53" s="6"/>
      <c r="N53" s="6"/>
      <c r="O53" s="6"/>
    </row>
    <row r="54" spans="1:16" ht="12.75" customHeight="1" x14ac:dyDescent="0.2">
      <c r="A54" s="60">
        <v>41671</v>
      </c>
      <c r="B54" s="50"/>
      <c r="C54" s="66"/>
      <c r="D54" s="75"/>
      <c r="E54" s="53"/>
      <c r="F54" s="48">
        <f t="shared" si="2"/>
        <v>1450.56</v>
      </c>
      <c r="G54" s="6"/>
      <c r="H54" s="6"/>
      <c r="I54" s="6"/>
      <c r="J54" s="6"/>
      <c r="K54" s="6"/>
      <c r="L54" s="6"/>
      <c r="M54" s="6"/>
      <c r="N54" s="6"/>
      <c r="O54" s="6"/>
    </row>
    <row r="55" spans="1:16" ht="12.75" customHeight="1" x14ac:dyDescent="0.2">
      <c r="A55" s="60">
        <v>41671</v>
      </c>
      <c r="B55" s="70"/>
      <c r="C55" s="74"/>
      <c r="D55" s="76"/>
      <c r="E55" s="53"/>
      <c r="F55" s="48">
        <f t="shared" si="2"/>
        <v>1450.56</v>
      </c>
      <c r="G55" s="6"/>
      <c r="H55" s="6"/>
      <c r="I55" s="6"/>
      <c r="J55" s="6"/>
      <c r="K55" s="6"/>
      <c r="L55" s="6"/>
      <c r="M55" s="6"/>
      <c r="N55" s="6"/>
      <c r="O55" s="6"/>
    </row>
    <row r="56" spans="1:16" ht="12.75" customHeight="1" x14ac:dyDescent="0.2">
      <c r="A56" s="60">
        <v>41671</v>
      </c>
      <c r="B56" s="70"/>
      <c r="C56" s="74"/>
      <c r="D56" s="74"/>
      <c r="E56" s="53"/>
      <c r="F56" s="48">
        <f t="shared" si="2"/>
        <v>1450.56</v>
      </c>
      <c r="G56" s="6"/>
      <c r="H56" s="6"/>
      <c r="I56" s="6"/>
      <c r="J56" s="6"/>
      <c r="K56" s="6"/>
      <c r="L56" s="6"/>
      <c r="M56" s="6"/>
      <c r="N56" s="6"/>
      <c r="O56" s="6"/>
    </row>
    <row r="57" spans="1:16" ht="12.75" customHeight="1" x14ac:dyDescent="0.2">
      <c r="A57" s="60">
        <v>41671</v>
      </c>
      <c r="B57" s="70"/>
      <c r="C57" s="74"/>
      <c r="D57" s="76"/>
      <c r="E57" s="53"/>
      <c r="F57" s="48">
        <f t="shared" si="2"/>
        <v>1450.56</v>
      </c>
      <c r="G57" s="6"/>
      <c r="H57" s="6"/>
      <c r="I57" s="6"/>
      <c r="J57" s="6"/>
      <c r="K57" s="6"/>
      <c r="L57" s="6"/>
      <c r="M57" s="6"/>
      <c r="N57" s="6"/>
      <c r="O57" s="6"/>
    </row>
    <row r="58" spans="1:16" ht="12.75" customHeight="1" x14ac:dyDescent="0.2">
      <c r="A58" s="60">
        <v>41671</v>
      </c>
      <c r="B58" s="70"/>
      <c r="C58" s="74"/>
      <c r="D58" s="74"/>
      <c r="E58" s="53"/>
      <c r="F58" s="48">
        <f t="shared" si="2"/>
        <v>1450.56</v>
      </c>
      <c r="G58" s="6"/>
      <c r="H58" s="6"/>
      <c r="I58" s="6"/>
      <c r="J58" s="6"/>
      <c r="K58" s="6"/>
      <c r="L58" s="6"/>
      <c r="M58" s="6"/>
      <c r="N58" s="6"/>
      <c r="O58" s="6"/>
    </row>
    <row r="59" spans="1:16" ht="12.75" customHeight="1" x14ac:dyDescent="0.2">
      <c r="A59" s="60">
        <v>41671</v>
      </c>
      <c r="B59" s="50"/>
      <c r="C59" s="66"/>
      <c r="D59" s="75"/>
      <c r="E59" s="53"/>
      <c r="F59" s="48">
        <f t="shared" si="2"/>
        <v>1450.56</v>
      </c>
      <c r="G59" s="6"/>
      <c r="H59" s="6"/>
      <c r="I59" s="6"/>
      <c r="J59" s="6"/>
      <c r="K59" s="6"/>
      <c r="L59" s="6"/>
      <c r="M59" s="6"/>
      <c r="N59" s="6"/>
      <c r="O59" s="6"/>
    </row>
    <row r="60" spans="1:16" ht="12.75" customHeight="1" x14ac:dyDescent="0.2">
      <c r="A60" s="60">
        <v>41671</v>
      </c>
      <c r="B60" s="50"/>
      <c r="C60" s="66"/>
      <c r="D60" s="67"/>
      <c r="E60" s="53"/>
      <c r="F60" s="48">
        <f t="shared" si="2"/>
        <v>1450.56</v>
      </c>
      <c r="G60" s="6"/>
      <c r="H60" s="6"/>
      <c r="I60" s="6"/>
      <c r="J60" s="6"/>
      <c r="K60" s="6"/>
      <c r="L60" s="6"/>
      <c r="M60" s="6"/>
      <c r="N60" s="6"/>
      <c r="O60" s="6"/>
    </row>
    <row r="61" spans="1:16" ht="12.75" customHeight="1" x14ac:dyDescent="0.2">
      <c r="A61" s="60">
        <v>41671</v>
      </c>
      <c r="B61" s="70"/>
      <c r="C61" s="74"/>
      <c r="D61" s="74"/>
      <c r="E61" s="53"/>
      <c r="F61" s="48">
        <f t="shared" si="2"/>
        <v>1450.56</v>
      </c>
      <c r="G61" s="6"/>
      <c r="H61" s="6"/>
      <c r="I61" s="6"/>
      <c r="J61" s="6"/>
      <c r="K61" s="6"/>
      <c r="L61" s="6"/>
      <c r="M61" s="6"/>
      <c r="N61" s="6"/>
      <c r="O61" s="6"/>
    </row>
    <row r="62" spans="1:16" ht="12.75" customHeight="1" x14ac:dyDescent="0.2">
      <c r="A62" s="60">
        <v>41671</v>
      </c>
      <c r="B62" s="50"/>
      <c r="C62" s="66"/>
      <c r="D62" s="67"/>
      <c r="E62" s="53"/>
      <c r="F62" s="48">
        <f t="shared" si="2"/>
        <v>1450.56</v>
      </c>
      <c r="G62" s="6"/>
      <c r="H62" s="6"/>
      <c r="I62" s="6"/>
      <c r="J62" s="6"/>
      <c r="K62" s="6"/>
      <c r="L62" s="6"/>
      <c r="M62" s="6"/>
      <c r="N62" s="6"/>
      <c r="O62" s="6"/>
    </row>
    <row r="63" spans="1:16" ht="12.75" customHeight="1" x14ac:dyDescent="0.2">
      <c r="A63" s="60">
        <v>41671</v>
      </c>
      <c r="B63" s="56"/>
      <c r="C63" s="66"/>
      <c r="D63" s="75"/>
      <c r="E63" s="59"/>
      <c r="F63" s="48">
        <f t="shared" si="2"/>
        <v>1450.56</v>
      </c>
      <c r="G63" s="6"/>
      <c r="H63" s="6"/>
      <c r="I63" s="6"/>
      <c r="J63" s="6"/>
      <c r="K63" s="6"/>
      <c r="L63" s="6"/>
      <c r="M63" s="6"/>
      <c r="N63" s="6"/>
      <c r="O63" s="6"/>
    </row>
    <row r="64" spans="1:16" ht="12.75" customHeight="1" x14ac:dyDescent="0.2">
      <c r="A64" s="60">
        <v>41671</v>
      </c>
      <c r="B64" s="56"/>
      <c r="C64" s="66"/>
      <c r="D64" s="75"/>
      <c r="E64" s="59"/>
      <c r="F64" s="48">
        <f t="shared" si="2"/>
        <v>1450.56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60">
        <v>41671</v>
      </c>
      <c r="B65" s="56"/>
      <c r="C65" s="66"/>
      <c r="D65" s="75"/>
      <c r="E65" s="59"/>
      <c r="F65" s="48">
        <f t="shared" si="2"/>
        <v>1450.56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60">
        <v>41671</v>
      </c>
      <c r="B66" s="50"/>
      <c r="C66" s="66"/>
      <c r="D66" s="75"/>
      <c r="E66" s="53"/>
      <c r="F66" s="48">
        <f t="shared" si="2"/>
        <v>1450.56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60">
        <v>41671</v>
      </c>
      <c r="B67" s="61"/>
      <c r="C67" s="77"/>
      <c r="D67" s="78"/>
      <c r="E67" s="53"/>
      <c r="F67" s="48">
        <f t="shared" si="2"/>
        <v>1450.56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60">
        <v>41671</v>
      </c>
      <c r="B68" s="50"/>
      <c r="C68" s="66"/>
      <c r="D68" s="67"/>
      <c r="E68" s="53"/>
      <c r="F68" s="48">
        <f t="shared" si="2"/>
        <v>1450.56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60">
        <v>41671</v>
      </c>
      <c r="B69" s="50"/>
      <c r="C69" s="66"/>
      <c r="D69" s="67"/>
      <c r="E69" s="53"/>
      <c r="F69" s="48">
        <f t="shared" si="2"/>
        <v>1450.56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60">
        <v>41671</v>
      </c>
      <c r="B70" s="50"/>
      <c r="C70" s="66"/>
      <c r="D70" s="67"/>
      <c r="E70" s="53"/>
      <c r="F70" s="48">
        <f t="shared" si="2"/>
        <v>1450.56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60">
        <v>41671</v>
      </c>
      <c r="B71" s="50"/>
      <c r="C71" s="66"/>
      <c r="D71" s="67"/>
      <c r="E71" s="53"/>
      <c r="F71" s="48">
        <f t="shared" si="2"/>
        <v>1450.56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60">
        <v>41671</v>
      </c>
      <c r="B72" s="61"/>
      <c r="C72" s="77"/>
      <c r="D72" s="77"/>
      <c r="E72" s="53"/>
      <c r="F72" s="48">
        <f t="shared" si="2"/>
        <v>1450.56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60">
        <v>41671</v>
      </c>
      <c r="B73" s="61"/>
      <c r="C73" s="77"/>
      <c r="D73" s="77"/>
      <c r="E73" s="53"/>
      <c r="F73" s="48">
        <f t="shared" si="2"/>
        <v>1450.56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60">
        <v>41671</v>
      </c>
      <c r="B74" s="50"/>
      <c r="C74" s="66"/>
      <c r="D74" s="67"/>
      <c r="E74" s="53"/>
      <c r="F74" s="48">
        <f t="shared" si="2"/>
        <v>1450.56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49"/>
      <c r="B75" s="50"/>
      <c r="C75" s="66"/>
      <c r="D75" s="67"/>
      <c r="E75" s="53"/>
      <c r="F75" s="48">
        <f t="shared" si="2"/>
        <v>1450.56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49"/>
      <c r="B76" s="50"/>
      <c r="C76" s="66"/>
      <c r="D76" s="67"/>
      <c r="E76" s="53"/>
      <c r="F76" s="48">
        <f t="shared" si="2"/>
        <v>1450.56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49"/>
      <c r="B77" s="50"/>
      <c r="C77" s="66"/>
      <c r="D77" s="66"/>
      <c r="E77" s="53"/>
      <c r="F77" s="48">
        <f t="shared" si="2"/>
        <v>1450.56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49"/>
      <c r="B78" s="50"/>
      <c r="C78" s="66"/>
      <c r="D78" s="67"/>
      <c r="E78" s="53"/>
      <c r="F78" s="48">
        <f t="shared" si="2"/>
        <v>1450.56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3"/>
      <c r="B79" s="64"/>
      <c r="C79" s="66"/>
      <c r="D79" s="67"/>
      <c r="E79" s="65"/>
      <c r="F79" s="48">
        <f t="shared" si="2"/>
        <v>1450.56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3"/>
      <c r="B80" s="64"/>
      <c r="C80" s="66"/>
      <c r="D80" s="67"/>
      <c r="E80" s="65"/>
      <c r="F80" s="48">
        <f t="shared" si="2"/>
        <v>1450.56</v>
      </c>
      <c r="G80" s="6"/>
      <c r="H80" s="6"/>
      <c r="I80" s="6"/>
      <c r="J80" s="6"/>
      <c r="K80" s="6"/>
      <c r="L80" s="6"/>
      <c r="M80" s="6"/>
      <c r="N80" s="6"/>
      <c r="O80" s="6"/>
    </row>
    <row r="81" spans="1:16" ht="12.75" customHeight="1" x14ac:dyDescent="0.2">
      <c r="A81" s="63"/>
      <c r="B81" s="64"/>
      <c r="C81" s="66"/>
      <c r="D81" s="67"/>
      <c r="E81" s="65"/>
      <c r="F81" s="48">
        <f t="shared" si="2"/>
        <v>1450.56</v>
      </c>
      <c r="G81" s="6"/>
      <c r="H81" s="6"/>
      <c r="I81" s="6"/>
      <c r="J81" s="6"/>
      <c r="K81" s="6"/>
      <c r="L81" s="6"/>
      <c r="M81" s="6"/>
      <c r="N81" s="6"/>
      <c r="O81" s="6"/>
    </row>
    <row r="82" spans="1:16" ht="12.75" customHeight="1" x14ac:dyDescent="0.2">
      <c r="A82" s="63"/>
      <c r="B82" s="64"/>
      <c r="C82" s="66"/>
      <c r="D82" s="67"/>
      <c r="E82" s="65"/>
      <c r="F82" s="48">
        <f t="shared" si="2"/>
        <v>1450.56</v>
      </c>
      <c r="G82" s="6"/>
      <c r="H82" s="6"/>
      <c r="I82" s="6"/>
      <c r="J82" s="6"/>
      <c r="K82" s="6"/>
      <c r="L82" s="6"/>
      <c r="M82" s="6"/>
      <c r="N82" s="6"/>
      <c r="O82" s="6"/>
    </row>
    <row r="83" spans="1:16" ht="12.75" customHeight="1" x14ac:dyDescent="0.2">
      <c r="A83" s="63"/>
      <c r="B83" s="64"/>
      <c r="C83" s="66"/>
      <c r="D83" s="67"/>
      <c r="E83" s="65"/>
      <c r="F83" s="48">
        <f t="shared" si="2"/>
        <v>1450.56</v>
      </c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 x14ac:dyDescent="0.2">
      <c r="A84" s="63"/>
      <c r="B84" s="64"/>
      <c r="C84" s="66"/>
      <c r="D84" s="67"/>
      <c r="E84" s="65"/>
      <c r="F84" s="48">
        <f t="shared" si="2"/>
        <v>1450.56</v>
      </c>
      <c r="G84" s="6"/>
      <c r="H84" s="6"/>
      <c r="I84" s="6"/>
      <c r="J84" s="6"/>
      <c r="K84" s="6"/>
      <c r="L84" s="6"/>
      <c r="M84" s="6"/>
      <c r="N84" s="6"/>
      <c r="O84" s="6"/>
    </row>
    <row r="85" spans="1:16" ht="12.75" customHeight="1" x14ac:dyDescent="0.2">
      <c r="A85" s="63"/>
      <c r="B85" s="64"/>
      <c r="C85" s="66"/>
      <c r="D85" s="67"/>
      <c r="E85" s="65"/>
      <c r="F85" s="48">
        <f t="shared" si="2"/>
        <v>1450.56</v>
      </c>
      <c r="G85" s="6"/>
      <c r="H85" s="6"/>
      <c r="I85" s="6"/>
      <c r="J85" s="6"/>
      <c r="K85" s="6"/>
      <c r="L85" s="6"/>
      <c r="M85" s="6"/>
      <c r="N85" s="6"/>
      <c r="O85" s="6"/>
    </row>
    <row r="86" spans="1:16" ht="12.75" customHeight="1" x14ac:dyDescent="0.2">
      <c r="A86" s="63"/>
      <c r="B86" s="64"/>
      <c r="C86" s="66"/>
      <c r="D86" s="67"/>
      <c r="E86" s="65"/>
      <c r="F86" s="48">
        <f t="shared" si="2"/>
        <v>1450.56</v>
      </c>
      <c r="G86" s="6"/>
      <c r="H86" s="6"/>
      <c r="I86" s="6"/>
      <c r="J86" s="6"/>
      <c r="K86" s="6"/>
      <c r="L86" s="6"/>
      <c r="M86" s="6"/>
      <c r="N86" s="6"/>
      <c r="O86" s="6"/>
    </row>
    <row r="87" spans="1:16" ht="12.75" customHeight="1" x14ac:dyDescent="0.2">
      <c r="A87" s="63"/>
      <c r="B87" s="64"/>
      <c r="C87" s="66"/>
      <c r="D87" s="67"/>
      <c r="E87" s="65"/>
      <c r="F87" s="48">
        <f t="shared" si="2"/>
        <v>1450.56</v>
      </c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 customHeight="1" x14ac:dyDescent="0.2">
      <c r="A88" s="6"/>
      <c r="B88" s="68" t="s">
        <v>395</v>
      </c>
      <c r="C88" s="46">
        <f>SUM(C51:C87)</f>
        <v>0</v>
      </c>
      <c r="D88" s="46">
        <f>SUM(D51:D87)</f>
        <v>0</v>
      </c>
      <c r="E88" s="46"/>
      <c r="F88" s="69"/>
      <c r="G88" s="6"/>
      <c r="H88" s="6"/>
      <c r="I88" s="6"/>
      <c r="J88" s="6"/>
      <c r="K88" s="6"/>
      <c r="L88" s="6"/>
      <c r="M88" s="6"/>
      <c r="N88" s="6"/>
      <c r="O88" s="6"/>
    </row>
    <row r="89" spans="1:1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6" ht="12.75" customHeight="1" x14ac:dyDescent="0.2">
      <c r="A91" s="70" t="s">
        <v>396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2.75" customHeight="1" x14ac:dyDescent="0.2">
      <c r="A92" s="71" t="s">
        <v>397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6" ht="12.75" customHeight="1" x14ac:dyDescent="0.2">
      <c r="A93" s="71" t="s">
        <v>398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6" ht="12.75" customHeight="1" x14ac:dyDescent="0.2">
      <c r="A94" s="71" t="s">
        <v>399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6" ht="12.75" customHeight="1" x14ac:dyDescent="0.2">
      <c r="A95" s="71" t="s">
        <v>400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6" ht="12.75" customHeight="1" x14ac:dyDescent="0.2">
      <c r="A96" s="71" t="s">
        <v>401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71" t="s">
        <v>402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71" t="s">
        <v>403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71" t="s">
        <v>404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71" t="s">
        <v>405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 x14ac:dyDescent="0.2">
      <c r="A101" s="71" t="s">
        <v>406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 x14ac:dyDescent="0.2">
      <c r="A102" s="72" t="s">
        <v>407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 x14ac:dyDescent="0.2">
      <c r="A103" s="71" t="s">
        <v>408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 x14ac:dyDescent="0.2">
      <c r="A104" s="71" t="s">
        <v>15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 x14ac:dyDescent="0.2">
      <c r="A105" s="71" t="s">
        <v>409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 x14ac:dyDescent="0.2">
      <c r="A106" s="71" t="s">
        <v>410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 x14ac:dyDescent="0.2">
      <c r="A107" s="71" t="s">
        <v>411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">
    <mergeCell ref="B36:E36"/>
  </mergeCells>
  <conditionalFormatting sqref="B88:E88">
    <cfRule type="cellIs" dxfId="1" priority="1" stopIfTrue="1" operator="lessThan">
      <formula>0</formula>
    </cfRule>
  </conditionalFormatting>
  <conditionalFormatting sqref="C50:D50">
    <cfRule type="cellIs" dxfId="0" priority="2" stopIfTrue="1" operator="lessThan">
      <formula>0</formula>
    </cfRule>
  </conditionalFormatting>
  <dataValidations count="37">
    <dataValidation type="list" showErrorMessage="1" sqref="E51">
      <formula1>$A$91:$A$107</formula1>
    </dataValidation>
    <dataValidation type="list" showErrorMessage="1" sqref="E52">
      <formula1>$A$91:$A$107</formula1>
    </dataValidation>
    <dataValidation type="list" showErrorMessage="1" sqref="E53">
      <formula1>$A$91:$A$107</formula1>
    </dataValidation>
    <dataValidation type="list" showErrorMessage="1" sqref="E54">
      <formula1>$A$91:$A$107</formula1>
    </dataValidation>
    <dataValidation type="list" showErrorMessage="1" sqref="E55">
      <formula1>$A$91:$A$107</formula1>
    </dataValidation>
    <dataValidation type="list" showErrorMessage="1" sqref="E56">
      <formula1>$A$91:$A$107</formula1>
    </dataValidation>
    <dataValidation type="list" showErrorMessage="1" sqref="E57">
      <formula1>$A$91:$A$107</formula1>
    </dataValidation>
    <dataValidation type="list" showErrorMessage="1" sqref="E58">
      <formula1>$A$91:$A$107</formula1>
    </dataValidation>
    <dataValidation type="list" showErrorMessage="1" sqref="E59">
      <formula1>$A$91:$A$107</formula1>
    </dataValidation>
    <dataValidation type="list" showErrorMessage="1" sqref="E60">
      <formula1>$A$91:$A$107</formula1>
    </dataValidation>
    <dataValidation type="list" showErrorMessage="1" sqref="E61">
      <formula1>$A$91:$A$107</formula1>
    </dataValidation>
    <dataValidation type="list" showErrorMessage="1" sqref="E62">
      <formula1>$A$91:$A$107</formula1>
    </dataValidation>
    <dataValidation type="list" showErrorMessage="1" sqref="E63">
      <formula1>$A$91:$A$107</formula1>
    </dataValidation>
    <dataValidation type="list" showErrorMessage="1" sqref="E64">
      <formula1>$A$91:$A$107</formula1>
    </dataValidation>
    <dataValidation type="list" showErrorMessage="1" sqref="E65">
      <formula1>$A$91:$A$107</formula1>
    </dataValidation>
    <dataValidation type="list" showErrorMessage="1" sqref="E66">
      <formula1>$A$91:$A$107</formula1>
    </dataValidation>
    <dataValidation type="list" showErrorMessage="1" sqref="E67">
      <formula1>$A$91:$A$107</formula1>
    </dataValidation>
    <dataValidation type="list" showErrorMessage="1" sqref="E68">
      <formula1>$A$91:$A$107</formula1>
    </dataValidation>
    <dataValidation type="list" showErrorMessage="1" sqref="E69">
      <formula1>$A$91:$A$107</formula1>
    </dataValidation>
    <dataValidation type="list" showErrorMessage="1" sqref="E70">
      <formula1>$A$91:$A$107</formula1>
    </dataValidation>
    <dataValidation type="list" showErrorMessage="1" sqref="E71">
      <formula1>$A$91:$A$107</formula1>
    </dataValidation>
    <dataValidation type="list" showErrorMessage="1" sqref="E72">
      <formula1>$A$91:$A$107</formula1>
    </dataValidation>
    <dataValidation type="list" showErrorMessage="1" sqref="E73">
      <formula1>$A$91:$A$107</formula1>
    </dataValidation>
    <dataValidation type="list" showErrorMessage="1" sqref="E74">
      <formula1>$A$91:$A$107</formula1>
    </dataValidation>
    <dataValidation type="list" showErrorMessage="1" sqref="E75">
      <formula1>$A$91:$A$107</formula1>
    </dataValidation>
    <dataValidation type="list" showErrorMessage="1" sqref="E76">
      <formula1>$A$91:$A$107</formula1>
    </dataValidation>
    <dataValidation type="list" showErrorMessage="1" sqref="E77">
      <formula1>$A$91:$A$107</formula1>
    </dataValidation>
    <dataValidation type="list" showErrorMessage="1" sqref="E78">
      <formula1>$A$91:$A$107</formula1>
    </dataValidation>
    <dataValidation type="list" showErrorMessage="1" sqref="E79">
      <formula1>$A$91:$A$107</formula1>
    </dataValidation>
    <dataValidation type="list" showErrorMessage="1" sqref="E80">
      <formula1>$A$91:$A$107</formula1>
    </dataValidation>
    <dataValidation type="list" showErrorMessage="1" sqref="E81">
      <formula1>$A$91:$A$107</formula1>
    </dataValidation>
    <dataValidation type="list" showErrorMessage="1" sqref="E82">
      <formula1>$A$91:$A$107</formula1>
    </dataValidation>
    <dataValidation type="list" showErrorMessage="1" sqref="E83">
      <formula1>$A$91:$A$107</formula1>
    </dataValidation>
    <dataValidation type="list" showErrorMessage="1" sqref="E84">
      <formula1>$A$91:$A$107</formula1>
    </dataValidation>
    <dataValidation type="list" showErrorMessage="1" sqref="E85">
      <formula1>$A$91:$A$107</formula1>
    </dataValidation>
    <dataValidation type="list" showErrorMessage="1" sqref="E86">
      <formula1>$A$91:$A$107</formula1>
    </dataValidation>
    <dataValidation type="list" showErrorMessage="1" sqref="E87">
      <formula1>$A$91:$A$107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 2014</vt:lpstr>
      <vt:lpstr>Nov 2014</vt:lpstr>
      <vt:lpstr>Dec 2014</vt:lpstr>
      <vt:lpstr>Jan 2015</vt:lpstr>
      <vt:lpstr>Feb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Bahr, Diana</dc:creator>
  <cp:lastModifiedBy>Windows User</cp:lastModifiedBy>
  <dcterms:created xsi:type="dcterms:W3CDTF">2014-10-17T17:24:34Z</dcterms:created>
  <dcterms:modified xsi:type="dcterms:W3CDTF">2014-10-17T17:42:15Z</dcterms:modified>
</cp:coreProperties>
</file>